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\VZ - mimo NEN\2024_05 - Oprava rozvodů zdravotně technické instalace ( ZTI ) a ústředního topení\"/>
    </mc:Choice>
  </mc:AlternateContent>
  <bookViews>
    <workbookView xWindow="0" yWindow="0" windowWidth="14370" windowHeight="13560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G76" i="1" l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 s="1"/>
  <c r="G77" i="1" s="1"/>
  <c r="F79" i="1" s="1"/>
  <c r="G79" i="1" s="1"/>
  <c r="G80" i="1" s="1"/>
  <c r="G81" i="1" s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 s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 s="1"/>
  <c r="G11" i="1"/>
  <c r="G10" i="1"/>
  <c r="G9" i="1"/>
  <c r="G8" i="1" s="1"/>
</calcChain>
</file>

<file path=xl/sharedStrings.xml><?xml version="1.0" encoding="utf-8"?>
<sst xmlns="http://schemas.openxmlformats.org/spreadsheetml/2006/main" count="240" uniqueCount="174">
  <si>
    <t>Objednatel:</t>
  </si>
  <si>
    <t>Psychiatrická nemocnice Horní Beřkovice, Podřipská 1, 411 85 Horní Beřkovice, IČ: 00673552, DIČ: CZ00673552</t>
  </si>
  <si>
    <t>Stavba:</t>
  </si>
  <si>
    <t>Psychiatrická nemocnice Horní Beřkovice</t>
  </si>
  <si>
    <t>Objekt:</t>
  </si>
  <si>
    <t>Oprava rozvodů ZTI a ÚT oddělení 4.A – budova G</t>
  </si>
  <si>
    <t>Dodavatel</t>
  </si>
  <si>
    <t>PČ</t>
  </si>
  <si>
    <t>Kód</t>
  </si>
  <si>
    <t>Popis</t>
  </si>
  <si>
    <t>MJ</t>
  </si>
  <si>
    <t>Množství</t>
  </si>
  <si>
    <t>J.cena [CZK]</t>
  </si>
  <si>
    <t>Cena celkem [CZK]</t>
  </si>
  <si>
    <t>Náklady z rozpočtu</t>
  </si>
  <si>
    <t>Bourání konstrukcí</t>
  </si>
  <si>
    <t>971033561</t>
  </si>
  <si>
    <t>Vybourání otvorů ve zdivu cihelném pl do 1 m2 na MVC nebo MV tl do 600 mm</t>
  </si>
  <si>
    <t>m3</t>
  </si>
  <si>
    <t>972055411</t>
  </si>
  <si>
    <t>Vybourání otvorů ve stropech pl do 1 m2 tl do 120 mm</t>
  </si>
  <si>
    <t>974031164</t>
  </si>
  <si>
    <t>Vysekání rýh ve zdivu cihelném hl do 150 mm š do 150 mm</t>
  </si>
  <si>
    <t>m</t>
  </si>
  <si>
    <t>Kanalizace vnitřní</t>
  </si>
  <si>
    <t>PPL.KGEA1501004</t>
  </si>
  <si>
    <t>KG odbočka 45° DN150x100 tvarovka pro hladké PVC potrubí</t>
  </si>
  <si>
    <t>ks</t>
  </si>
  <si>
    <t>PPL.KGEA1501254</t>
  </si>
  <si>
    <t>KG odbočka 45° DN150x125 tvarovka pro hladké PVC potrubí</t>
  </si>
  <si>
    <t>PPL.KGEA1251004</t>
  </si>
  <si>
    <t>KG odbočka 45° DN125x100 tvarovka pro hladké PVC potrubí</t>
  </si>
  <si>
    <t>PPL.HTEA11011045</t>
  </si>
  <si>
    <t>Tvarovka HT PP odbočka 110x110x45° pro vnitřní běžné odpadní systémy</t>
  </si>
  <si>
    <t>PPL.HTEA11005045</t>
  </si>
  <si>
    <t>Tvarovka HT PP odbočka 110x50x45° pro vnitřní běžné odpadní systémy</t>
  </si>
  <si>
    <t>PPL.HTEA05005045</t>
  </si>
  <si>
    <t>Tvarovka HT PP odbočka 50x50x45° pro vnitřní běžné odpadní systémy</t>
  </si>
  <si>
    <t>28615050</t>
  </si>
  <si>
    <t>trubka kanalizační HTEM s hrdlem DN 125x2000mm</t>
  </si>
  <si>
    <t>28615049</t>
  </si>
  <si>
    <t>trubka kanalizační HTEM s hrdlem DN 110x2000mm</t>
  </si>
  <si>
    <t>28615048</t>
  </si>
  <si>
    <t>trubka kanalizační HTEM s hrdlem DN 75x2000mm</t>
  </si>
  <si>
    <t>28615047</t>
  </si>
  <si>
    <t>trubka kanalizační HTEM s hrdlem DN 50x2000mm</t>
  </si>
  <si>
    <t>28611884</t>
  </si>
  <si>
    <t>koleno kanalizační PP KG SN10 125x45°</t>
  </si>
  <si>
    <t>PPL.HTB05087</t>
  </si>
  <si>
    <t>Tvarovka PIPELIFE HT PP koleno 50/87° pro vnitřní běžné odpadní systémy</t>
  </si>
  <si>
    <t>PPL.HTB07587</t>
  </si>
  <si>
    <t>Tvarovka PIPELIFE HT PP koleno 75/87° pro vnitřní běžné odpadní systémy</t>
  </si>
  <si>
    <t>PPL.HTB11087</t>
  </si>
  <si>
    <t>Tvarovka PIPELIFE HT PP koleno 110/87° pro vnitřní běžné odpadní systémy</t>
  </si>
  <si>
    <t>PPL.HTRE110</t>
  </si>
  <si>
    <t>Tvarovka PIPELIFE HT PP kus čistící 110 pro vnitřní běžné odpadní systémy</t>
  </si>
  <si>
    <t>55161725R</t>
  </si>
  <si>
    <t>vpusť podlahová PP, rošt nerez, 100x100 mm</t>
  </si>
  <si>
    <t>42390154</t>
  </si>
  <si>
    <t xml:space="preserve">objímka potrubí dvoušroubová M8/M10 102-116 </t>
  </si>
  <si>
    <t>42390150</t>
  </si>
  <si>
    <t>objímka potrubí dvoušroubová M8/M10 72-78</t>
  </si>
  <si>
    <t>28612243</t>
  </si>
  <si>
    <t>přesuvka kanalizační plastová PVC KG DN 160 SN12/16</t>
  </si>
  <si>
    <t>28611126R</t>
  </si>
  <si>
    <t>trubka kanalizační PVC DN 125x1000mm SN8</t>
  </si>
  <si>
    <t>Vodovod vnitřní</t>
  </si>
  <si>
    <t>IVR.I08026100</t>
  </si>
  <si>
    <t>Tlakový redukční ventil - se šroubením - 1"</t>
  </si>
  <si>
    <t>GCM.R253LX003R</t>
  </si>
  <si>
    <t>Ventil přímý vypouštěcí, mosaz, DN15</t>
  </si>
  <si>
    <t>GCM.R253LX005R</t>
  </si>
  <si>
    <t>Ventil přímý, vypouštěcí, mosaz, DN25</t>
  </si>
  <si>
    <t>28615133</t>
  </si>
  <si>
    <t>trubka vodovodní tlaková PPR řada PN 16 D 20mm</t>
  </si>
  <si>
    <t>28615135</t>
  </si>
  <si>
    <t>trubka vodovodní tlaková PPR řada PN 16 D 25mm</t>
  </si>
  <si>
    <t>28615138</t>
  </si>
  <si>
    <t>trubka vodovodní tlaková PPR řada PN 16 D 32mm</t>
  </si>
  <si>
    <t>Zařizovací předměty</t>
  </si>
  <si>
    <t>725219102</t>
  </si>
  <si>
    <t>Montáž umyvadla připevněného na šrouby do zdiva</t>
  </si>
  <si>
    <t>soubor</t>
  </si>
  <si>
    <t>64211046</t>
  </si>
  <si>
    <t>umyvadlo keramické závěsné bílé š 600mm (např. LYRA 14340 1)</t>
  </si>
  <si>
    <t>kus</t>
  </si>
  <si>
    <t>725219101</t>
  </si>
  <si>
    <t>Montáž umyvadla připevněného na konzoly</t>
  </si>
  <si>
    <t>725214162R</t>
  </si>
  <si>
    <t>Umyvadlo nerezové v úpravě antivandal, s piezo splachovačem, vč.příslušenství</t>
  </si>
  <si>
    <t>Kus</t>
  </si>
  <si>
    <t>725339111</t>
  </si>
  <si>
    <t>Montáž výlevky</t>
  </si>
  <si>
    <t>64271101</t>
  </si>
  <si>
    <t>výlevka keramická bílá</t>
  </si>
  <si>
    <t>725119124</t>
  </si>
  <si>
    <t>Montáž klozetových mís nerezových</t>
  </si>
  <si>
    <t>55231003R</t>
  </si>
  <si>
    <t>Klozet závěsný, nerez, antivandal, piezo splachovač, přípr.sada, napájecí zdroj 230VAC/24VAC, dálk.ovladač</t>
  </si>
  <si>
    <t>725119131</t>
  </si>
  <si>
    <t>Montáž klozetových sedátek standardních</t>
  </si>
  <si>
    <t>55167381</t>
  </si>
  <si>
    <t>sedátko klozetové duroplastové černé s poklopem</t>
  </si>
  <si>
    <t>725829131</t>
  </si>
  <si>
    <t xml:space="preserve">Montáž baterie umyvadlové stojánkové </t>
  </si>
  <si>
    <t>55145686</t>
  </si>
  <si>
    <t>baterie umyvadlová stojánková páková</t>
  </si>
  <si>
    <t>725829101</t>
  </si>
  <si>
    <t>Montáž baterie nástěnné dřezové pákové a klasické</t>
  </si>
  <si>
    <t>55143169</t>
  </si>
  <si>
    <t>baterie dřezová páková nástěnná</t>
  </si>
  <si>
    <t>725813111R</t>
  </si>
  <si>
    <t>Ventil rohový DN15</t>
  </si>
  <si>
    <t>Potrubí</t>
  </si>
  <si>
    <t>721174043</t>
  </si>
  <si>
    <t>Potrubí kanalizační z PP připojovací DN 50</t>
  </si>
  <si>
    <t>M</t>
  </si>
  <si>
    <t>15</t>
  </si>
  <si>
    <t>721174025</t>
  </si>
  <si>
    <t>Potrubí kanalizační z PP odpadní DN 110</t>
  </si>
  <si>
    <t>20</t>
  </si>
  <si>
    <t>721174027</t>
  </si>
  <si>
    <t>Potrubí kanalizační z PP odpadní DN 160</t>
  </si>
  <si>
    <t>6</t>
  </si>
  <si>
    <t>722174002</t>
  </si>
  <si>
    <t>Potrubí vodovodní plastové PPR svar polyfúze PN 16 D 20x2,8 mm</t>
  </si>
  <si>
    <t>100</t>
  </si>
  <si>
    <t>722174003</t>
  </si>
  <si>
    <t>Potrubí vodovodní plastové PPR svar polyfúze PN 16 D 25x3,5 mm</t>
  </si>
  <si>
    <t>60</t>
  </si>
  <si>
    <t>722174004</t>
  </si>
  <si>
    <t>Potrubí vodovodní plastové PPR svar polyfúze PN 16 D 32x4,4 mm</t>
  </si>
  <si>
    <t>150</t>
  </si>
  <si>
    <t>725819202R</t>
  </si>
  <si>
    <t>Montáž směšovacího ventilu voda-chl 24</t>
  </si>
  <si>
    <t>2</t>
  </si>
  <si>
    <t>28654660</t>
  </si>
  <si>
    <t>příchytka plastová PPR 32mm</t>
  </si>
  <si>
    <t>28654656</t>
  </si>
  <si>
    <t>příchytka plastová PPR 25mm</t>
  </si>
  <si>
    <t>50</t>
  </si>
  <si>
    <t>28654651</t>
  </si>
  <si>
    <t>příchytka plastová PPR 20mm</t>
  </si>
  <si>
    <t>28377050</t>
  </si>
  <si>
    <t>pouzdro izolační potrubní z pěnového polyetylenu 32/6mm</t>
  </si>
  <si>
    <t>28377109</t>
  </si>
  <si>
    <t>pouzdro izolační potrubní z pěnového polyetylenu 25/6mm</t>
  </si>
  <si>
    <t>28377140</t>
  </si>
  <si>
    <t>pouzdro izolační potrubní z pěnového polyetylenu 20/6mm</t>
  </si>
  <si>
    <t>28654006</t>
  </si>
  <si>
    <t>koleno 90° PPR pro rozvod pitné a teplé užitkové vody D 32mm</t>
  </si>
  <si>
    <t>28654004</t>
  </si>
  <si>
    <t>koleno 90° PPR pro rozvod pitné a teplé užitkové vody D 25mm</t>
  </si>
  <si>
    <t>75</t>
  </si>
  <si>
    <t>28654002</t>
  </si>
  <si>
    <t>koleno 90° PPR pro rozvod pitné a teplé užitkové vody D 20mm</t>
  </si>
  <si>
    <t>28654321</t>
  </si>
  <si>
    <t>koleno nástěnné PPR D 20x1/2"</t>
  </si>
  <si>
    <t>10</t>
  </si>
  <si>
    <t>28654305</t>
  </si>
  <si>
    <t>přechodka PPR s vnitřním kovovým závitem D 20x1/2"</t>
  </si>
  <si>
    <t>28654001</t>
  </si>
  <si>
    <t>komplet univerzální nástěnný PPR D 20x1/2"</t>
  </si>
  <si>
    <t>sada</t>
  </si>
  <si>
    <t>28654299</t>
  </si>
  <si>
    <t>přechodka PPR s vnějším kovovým závitem D 32x1"</t>
  </si>
  <si>
    <t>Celkem za ZRN bez DPH</t>
  </si>
  <si>
    <t>Vedlejší rozpočtové náklady</t>
  </si>
  <si>
    <t>VRN01</t>
  </si>
  <si>
    <t>Doprava a vnitrostaveništní přesun hmot</t>
  </si>
  <si>
    <t>%</t>
  </si>
  <si>
    <t>Celkem za vedlejší rozpočtové náklady bez DPH</t>
  </si>
  <si>
    <t>Celkem bez DPH</t>
  </si>
  <si>
    <t>Oprava rozvodů zdravotně technické instalace a ústředního topení na oddělení 4A v budově „G“ v PN Horní Beřkovice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</si>
</sst>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č-405]"/>
  </numFmts>
  <fonts count="14">
    <font>
      <sz val="11"/>
      <color indexed="8"/>
      <name val="Calibri"/>
    </font>
    <font>
      <sz val="9"/>
      <color indexed="8"/>
      <name val="Trebuchet MS"/>
    </font>
    <font>
      <b/>
      <sz val="12"/>
      <color indexed="13"/>
      <name val="Verdana"/>
    </font>
    <font>
      <sz val="8"/>
      <color indexed="8"/>
      <name val="Trebuchet MS"/>
    </font>
    <font>
      <b/>
      <sz val="13"/>
      <color indexed="14"/>
      <name val="Verdana"/>
    </font>
    <font>
      <sz val="11"/>
      <color indexed="8"/>
      <name val="Arial"/>
    </font>
    <font>
      <b/>
      <sz val="12"/>
      <color indexed="8"/>
      <name val="Helvetica Neue"/>
    </font>
    <font>
      <sz val="11"/>
      <color indexed="8"/>
      <name val="Helvetica Neue"/>
    </font>
    <font>
      <b/>
      <sz val="11"/>
      <color indexed="8"/>
      <name val="Arial"/>
    </font>
    <font>
      <b/>
      <sz val="11"/>
      <color indexed="8"/>
      <name val="Helvetica Neue"/>
    </font>
    <font>
      <sz val="14"/>
      <color indexed="16"/>
      <name val="Helvetica Neue"/>
    </font>
    <font>
      <b/>
      <sz val="13"/>
      <color indexed="8"/>
      <name val="Arial"/>
    </font>
    <font>
      <b/>
      <sz val="14"/>
      <color indexed="8"/>
      <name val="Arial"/>
    </font>
    <font>
      <sz val="10"/>
      <color indexed="8"/>
      <name val="Verdan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hair">
        <color indexed="11"/>
      </bottom>
      <diagonal/>
    </border>
    <border>
      <left/>
      <right/>
      <top/>
      <bottom style="hair">
        <color indexed="11"/>
      </bottom>
      <diagonal/>
    </border>
    <border>
      <left/>
      <right style="thin">
        <color indexed="10"/>
      </right>
      <top/>
      <bottom style="hair">
        <color indexed="11"/>
      </bottom>
      <diagonal/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  <diagonal/>
    </border>
    <border>
      <left style="thin">
        <color indexed="10"/>
      </left>
      <right/>
      <top style="hair">
        <color indexed="11"/>
      </top>
      <bottom/>
      <diagonal/>
    </border>
    <border>
      <left/>
      <right/>
      <top style="hair">
        <color indexed="11"/>
      </top>
      <bottom/>
      <diagonal/>
    </border>
    <border>
      <left/>
      <right style="thin">
        <color indexed="10"/>
      </right>
      <top style="hair">
        <color indexed="11"/>
      </top>
      <bottom/>
      <diagonal/>
    </border>
    <border>
      <left style="hair">
        <color indexed="11"/>
      </left>
      <right/>
      <top style="hair">
        <color indexed="11"/>
      </top>
      <bottom style="hair">
        <color indexed="11"/>
      </bottom>
      <diagonal/>
    </border>
    <border>
      <left/>
      <right/>
      <top style="hair">
        <color indexed="11"/>
      </top>
      <bottom style="hair">
        <color indexed="11"/>
      </bottom>
      <diagonal/>
    </border>
    <border>
      <left style="hair">
        <color indexed="11"/>
      </left>
      <right/>
      <top style="hair">
        <color indexed="11"/>
      </top>
      <bottom style="hair">
        <color indexed="11"/>
      </bottom>
      <diagonal/>
    </border>
    <border>
      <left/>
      <right/>
      <top style="hair">
        <color indexed="11"/>
      </top>
      <bottom style="hair">
        <color indexed="11"/>
      </bottom>
      <diagonal/>
    </border>
    <border>
      <left/>
      <right style="hair">
        <color indexed="11"/>
      </right>
      <top style="hair">
        <color indexed="11"/>
      </top>
      <bottom style="hair">
        <color indexed="11"/>
      </bottom>
      <diagonal/>
    </border>
    <border>
      <left style="thin">
        <color indexed="10"/>
      </left>
      <right/>
      <top style="hair">
        <color indexed="11"/>
      </top>
      <bottom style="thin">
        <color indexed="10"/>
      </bottom>
      <diagonal/>
    </border>
    <border>
      <left/>
      <right/>
      <top style="hair">
        <color indexed="11"/>
      </top>
      <bottom style="thin">
        <color indexed="10"/>
      </bottom>
      <diagonal/>
    </border>
    <border>
      <left/>
      <right style="thin">
        <color indexed="10"/>
      </right>
      <top style="hair">
        <color indexed="11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70">
    <xf numFmtId="0" fontId="0" fillId="0" borderId="0" xfId="0" applyFont="1" applyAlignment="1"/>
    <xf numFmtId="0" fontId="0" fillId="0" borderId="0" xfId="0" applyNumberFormat="1" applyFont="1" applyAlignment="1"/>
    <xf numFmtId="49" fontId="0" fillId="2" borderId="1" xfId="0" applyNumberFormat="1" applyFont="1" applyFill="1" applyBorder="1" applyAlignment="1"/>
    <xf numFmtId="0" fontId="0" fillId="2" borderId="2" xfId="0" applyFont="1" applyFill="1" applyBorder="1" applyAlignment="1">
      <alignment horizontal="left"/>
    </xf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0" fillId="2" borderId="4" xfId="0" applyNumberFormat="1" applyFont="1" applyFill="1" applyBorder="1" applyAlignment="1"/>
    <xf numFmtId="0" fontId="0" fillId="2" borderId="5" xfId="0" applyFont="1" applyFill="1" applyBorder="1" applyAlignment="1">
      <alignment horizontal="left"/>
    </xf>
    <xf numFmtId="49" fontId="0" fillId="2" borderId="5" xfId="0" applyNumberFormat="1" applyFont="1" applyFill="1" applyBorder="1" applyAlignment="1"/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/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/>
    <xf numFmtId="49" fontId="1" fillId="3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/>
    <xf numFmtId="0" fontId="0" fillId="2" borderId="13" xfId="0" applyFont="1" applyFill="1" applyBorder="1" applyAlignment="1"/>
    <xf numFmtId="49" fontId="4" fillId="2" borderId="7" xfId="0" applyNumberFormat="1" applyFont="1" applyFill="1" applyBorder="1" applyAlignment="1">
      <alignment horizontal="left" readingOrder="1"/>
    </xf>
    <xf numFmtId="49" fontId="3" fillId="2" borderId="8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left" vertical="center" readingOrder="1"/>
    </xf>
    <xf numFmtId="49" fontId="7" fillId="2" borderId="15" xfId="0" applyNumberFormat="1" applyFont="1" applyFill="1" applyBorder="1" applyAlignment="1">
      <alignment horizontal="left" vertical="center" wrapText="1" readingOrder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0" fontId="5" fillId="2" borderId="10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49" fontId="9" fillId="2" borderId="15" xfId="0" applyNumberFormat="1" applyFont="1" applyFill="1" applyBorder="1" applyAlignment="1">
      <alignment horizontal="left" vertical="center" readingOrder="1"/>
    </xf>
    <xf numFmtId="49" fontId="5" fillId="2" borderId="10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right" vertical="center" wrapText="1"/>
    </xf>
    <xf numFmtId="0" fontId="0" fillId="4" borderId="16" xfId="0" applyFont="1" applyFill="1" applyBorder="1" applyAlignment="1"/>
    <xf numFmtId="0" fontId="10" fillId="4" borderId="17" xfId="0" applyFont="1" applyFill="1" applyBorder="1" applyAlignment="1">
      <alignment horizontal="left" readingOrder="1"/>
    </xf>
    <xf numFmtId="49" fontId="8" fillId="4" borderId="17" xfId="0" applyNumberFormat="1" applyFont="1" applyFill="1" applyBorder="1" applyAlignment="1">
      <alignment horizontal="left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vertical="center"/>
    </xf>
    <xf numFmtId="164" fontId="8" fillId="5" borderId="10" xfId="0" applyNumberFormat="1" applyFont="1" applyFill="1" applyBorder="1" applyAlignment="1">
      <alignment vertical="center"/>
    </xf>
    <xf numFmtId="164" fontId="11" fillId="2" borderId="10" xfId="0" applyNumberFormat="1" applyFont="1" applyFill="1" applyBorder="1" applyAlignment="1">
      <alignment vertical="center"/>
    </xf>
    <xf numFmtId="49" fontId="12" fillId="4" borderId="17" xfId="0" applyNumberFormat="1" applyFont="1" applyFill="1" applyBorder="1" applyAlignment="1">
      <alignment horizontal="left"/>
    </xf>
    <xf numFmtId="164" fontId="11" fillId="6" borderId="10" xfId="0" applyNumberFormat="1" applyFont="1" applyFill="1" applyBorder="1" applyAlignment="1">
      <alignment vertical="center"/>
    </xf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horizontal="center"/>
    </xf>
    <xf numFmtId="164" fontId="0" fillId="2" borderId="20" xfId="0" applyNumberFormat="1" applyFont="1" applyFill="1" applyBorder="1" applyAlignment="1"/>
    <xf numFmtId="164" fontId="0" fillId="2" borderId="21" xfId="0" applyNumberFormat="1" applyFont="1" applyFill="1" applyBorder="1" applyAlignment="1"/>
    <xf numFmtId="49" fontId="0" fillId="2" borderId="7" xfId="0" applyNumberFormat="1" applyFont="1" applyFill="1" applyBorder="1" applyAlignment="1">
      <alignment horizontal="center"/>
    </xf>
    <xf numFmtId="0" fontId="0" fillId="2" borderId="9" xfId="0" applyFont="1" applyFill="1" applyBorder="1" applyAlignment="1"/>
    <xf numFmtId="49" fontId="13" fillId="2" borderId="5" xfId="0" applyNumberFormat="1" applyFont="1" applyFill="1" applyBorder="1" applyAlignment="1">
      <alignment horizontal="left" readingOrder="1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69696"/>
      <rgbColor rgb="FFD2D2D2"/>
      <rgbColor rgb="FF960000"/>
      <rgbColor rgb="FF3F6797"/>
      <rgbColor rgb="FFFFFFD1"/>
      <rgbColor rgb="FF646464"/>
      <rgbColor rgb="FFD5D5D5"/>
      <rgbColor rgb="FFA7A7A7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Motiv sady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ady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ady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showGridLines="0" tabSelected="1" workbookViewId="0">
      <selection activeCell="C11" sqref="C11"/>
    </sheetView>
  </sheetViews>
  <sheetFormatPr defaultColWidth="8.85546875" defaultRowHeight="15" customHeight="1"/>
  <cols>
    <col min="1" max="1" width="5.42578125" style="1" customWidth="1"/>
    <col min="2" max="2" width="12.85546875" style="1" customWidth="1"/>
    <col min="3" max="3" width="70.85546875" style="1" customWidth="1"/>
    <col min="4" max="4" width="7.5703125" style="1" customWidth="1"/>
    <col min="5" max="5" width="8.7109375" style="1" customWidth="1"/>
    <col min="6" max="6" width="16.42578125" style="1" customWidth="1"/>
    <col min="7" max="7" width="19.5703125" style="1" customWidth="1"/>
    <col min="8" max="8" width="8.85546875" style="1" customWidth="1"/>
    <col min="9" max="16384" width="8.85546875" style="1"/>
  </cols>
  <sheetData>
    <row r="1" spans="1:7" ht="12.6" customHeight="1">
      <c r="A1" s="2" t="s">
        <v>0</v>
      </c>
      <c r="B1" s="3"/>
      <c r="C1" s="4" t="s">
        <v>1</v>
      </c>
      <c r="D1" s="5"/>
      <c r="E1" s="6"/>
      <c r="F1" s="7"/>
      <c r="G1" s="8"/>
    </row>
    <row r="2" spans="1:7" ht="12.6" customHeight="1">
      <c r="A2" s="9" t="s">
        <v>2</v>
      </c>
      <c r="B2" s="10"/>
      <c r="C2" s="11" t="s">
        <v>3</v>
      </c>
      <c r="D2" s="12"/>
      <c r="E2" s="13"/>
      <c r="F2" s="14"/>
      <c r="G2" s="15"/>
    </row>
    <row r="3" spans="1:7" ht="12.6" customHeight="1">
      <c r="A3" s="9" t="s">
        <v>4</v>
      </c>
      <c r="B3" s="10"/>
      <c r="C3" s="69" t="s">
        <v>173</v>
      </c>
      <c r="D3" s="12"/>
      <c r="E3" s="13"/>
      <c r="F3" s="14"/>
      <c r="G3" s="15"/>
    </row>
    <row r="4" spans="1:7" ht="13.15" customHeight="1">
      <c r="A4" s="16"/>
      <c r="B4" s="17"/>
      <c r="C4" s="18"/>
      <c r="D4" s="19"/>
      <c r="E4" s="20"/>
      <c r="F4" s="67" t="s">
        <v>6</v>
      </c>
      <c r="G4" s="68"/>
    </row>
    <row r="5" spans="1:7" ht="12.95" customHeight="1">
      <c r="A5" s="22" t="s">
        <v>7</v>
      </c>
      <c r="B5" s="22" t="s">
        <v>8</v>
      </c>
      <c r="C5" s="22" t="s">
        <v>9</v>
      </c>
      <c r="D5" s="22" t="s">
        <v>10</v>
      </c>
      <c r="E5" s="22" t="s">
        <v>11</v>
      </c>
      <c r="F5" s="22" t="s">
        <v>12</v>
      </c>
      <c r="G5" s="22" t="s">
        <v>13</v>
      </c>
    </row>
    <row r="6" spans="1:7" ht="17.45" customHeight="1">
      <c r="A6" s="23" t="s">
        <v>14</v>
      </c>
      <c r="B6" s="24"/>
      <c r="C6" s="25"/>
      <c r="D6" s="26"/>
      <c r="E6" s="27"/>
      <c r="F6" s="28"/>
      <c r="G6" s="29"/>
    </row>
    <row r="7" spans="1:7" ht="18.600000000000001" customHeight="1">
      <c r="A7" s="30" t="s">
        <v>5</v>
      </c>
      <c r="B7" s="31"/>
      <c r="C7" s="32"/>
      <c r="D7" s="33"/>
      <c r="E7" s="34"/>
      <c r="F7" s="16"/>
      <c r="G7" s="21"/>
    </row>
    <row r="8" spans="1:7" ht="14.65" customHeight="1">
      <c r="A8" s="35"/>
      <c r="B8" s="36" t="s">
        <v>15</v>
      </c>
      <c r="C8" s="37"/>
      <c r="D8" s="38"/>
      <c r="E8" s="39"/>
      <c r="F8" s="40"/>
      <c r="G8" s="41">
        <f>SUM(G9:G11)</f>
        <v>0</v>
      </c>
    </row>
    <row r="9" spans="1:7" ht="14.65" customHeight="1">
      <c r="A9" s="42">
        <v>1</v>
      </c>
      <c r="B9" s="43" t="s">
        <v>16</v>
      </c>
      <c r="C9" s="43" t="s">
        <v>17</v>
      </c>
      <c r="D9" s="44" t="s">
        <v>18</v>
      </c>
      <c r="E9" s="45">
        <v>3</v>
      </c>
      <c r="F9" s="46"/>
      <c r="G9" s="46">
        <f>F9*E9</f>
        <v>0</v>
      </c>
    </row>
    <row r="10" spans="1:7" ht="26.65" customHeight="1">
      <c r="A10" s="42">
        <v>2</v>
      </c>
      <c r="B10" s="43" t="s">
        <v>19</v>
      </c>
      <c r="C10" s="43" t="s">
        <v>20</v>
      </c>
      <c r="D10" s="44" t="s">
        <v>18</v>
      </c>
      <c r="E10" s="45">
        <v>3</v>
      </c>
      <c r="F10" s="47"/>
      <c r="G10" s="47">
        <f>F10*E10</f>
        <v>0</v>
      </c>
    </row>
    <row r="11" spans="1:7" ht="14.65" customHeight="1">
      <c r="A11" s="42">
        <v>3</v>
      </c>
      <c r="B11" s="43" t="s">
        <v>21</v>
      </c>
      <c r="C11" s="43" t="s">
        <v>22</v>
      </c>
      <c r="D11" s="44" t="s">
        <v>23</v>
      </c>
      <c r="E11" s="45">
        <v>15</v>
      </c>
      <c r="F11" s="46"/>
      <c r="G11" s="46">
        <f>F11*E11</f>
        <v>0</v>
      </c>
    </row>
    <row r="12" spans="1:7" ht="14.65" customHeight="1">
      <c r="A12" s="35"/>
      <c r="B12" s="36" t="s">
        <v>24</v>
      </c>
      <c r="C12" s="37"/>
      <c r="D12" s="38"/>
      <c r="E12" s="39"/>
      <c r="F12" s="40"/>
      <c r="G12" s="41">
        <f>SUM(G13:G32)</f>
        <v>0</v>
      </c>
    </row>
    <row r="13" spans="1:7" ht="14.65" customHeight="1">
      <c r="A13" s="42">
        <v>4</v>
      </c>
      <c r="B13" s="43" t="s">
        <v>25</v>
      </c>
      <c r="C13" s="43" t="s">
        <v>26</v>
      </c>
      <c r="D13" s="44" t="s">
        <v>27</v>
      </c>
      <c r="E13" s="45">
        <v>1</v>
      </c>
      <c r="F13" s="46"/>
      <c r="G13" s="46">
        <f t="shared" ref="G13:G32" si="0">F13*E13</f>
        <v>0</v>
      </c>
    </row>
    <row r="14" spans="1:7" ht="14.65" customHeight="1">
      <c r="A14" s="42">
        <v>5</v>
      </c>
      <c r="B14" s="43" t="s">
        <v>28</v>
      </c>
      <c r="C14" s="43" t="s">
        <v>29</v>
      </c>
      <c r="D14" s="44" t="s">
        <v>27</v>
      </c>
      <c r="E14" s="45">
        <v>1</v>
      </c>
      <c r="F14" s="46"/>
      <c r="G14" s="46">
        <f t="shared" si="0"/>
        <v>0</v>
      </c>
    </row>
    <row r="15" spans="1:7" ht="26.65" customHeight="1">
      <c r="A15" s="42">
        <v>6</v>
      </c>
      <c r="B15" s="43" t="s">
        <v>30</v>
      </c>
      <c r="C15" s="43" t="s">
        <v>31</v>
      </c>
      <c r="D15" s="44" t="s">
        <v>27</v>
      </c>
      <c r="E15" s="45">
        <v>2</v>
      </c>
      <c r="F15" s="46"/>
      <c r="G15" s="46">
        <f t="shared" si="0"/>
        <v>0</v>
      </c>
    </row>
    <row r="16" spans="1:7" ht="26.65" customHeight="1">
      <c r="A16" s="42">
        <v>7</v>
      </c>
      <c r="B16" s="43" t="s">
        <v>32</v>
      </c>
      <c r="C16" s="43" t="s">
        <v>33</v>
      </c>
      <c r="D16" s="44" t="s">
        <v>27</v>
      </c>
      <c r="E16" s="45">
        <v>10</v>
      </c>
      <c r="F16" s="46"/>
      <c r="G16" s="46">
        <f t="shared" si="0"/>
        <v>0</v>
      </c>
    </row>
    <row r="17" spans="1:7" ht="27.6" customHeight="1">
      <c r="A17" s="42">
        <v>8</v>
      </c>
      <c r="B17" s="43" t="s">
        <v>34</v>
      </c>
      <c r="C17" s="43" t="s">
        <v>35</v>
      </c>
      <c r="D17" s="44" t="s">
        <v>27</v>
      </c>
      <c r="E17" s="45">
        <v>5</v>
      </c>
      <c r="F17" s="46"/>
      <c r="G17" s="46">
        <f t="shared" si="0"/>
        <v>0</v>
      </c>
    </row>
    <row r="18" spans="1:7" ht="26.65" customHeight="1">
      <c r="A18" s="42">
        <v>9</v>
      </c>
      <c r="B18" s="43" t="s">
        <v>36</v>
      </c>
      <c r="C18" s="43" t="s">
        <v>37</v>
      </c>
      <c r="D18" s="44" t="s">
        <v>27</v>
      </c>
      <c r="E18" s="45">
        <v>10</v>
      </c>
      <c r="F18" s="46"/>
      <c r="G18" s="46">
        <f t="shared" si="0"/>
        <v>0</v>
      </c>
    </row>
    <row r="19" spans="1:7" ht="14.65" customHeight="1">
      <c r="A19" s="42">
        <v>10</v>
      </c>
      <c r="B19" s="43" t="s">
        <v>38</v>
      </c>
      <c r="C19" s="43" t="s">
        <v>39</v>
      </c>
      <c r="D19" s="44" t="s">
        <v>23</v>
      </c>
      <c r="E19" s="45">
        <v>8</v>
      </c>
      <c r="F19" s="46"/>
      <c r="G19" s="46">
        <f t="shared" si="0"/>
        <v>0</v>
      </c>
    </row>
    <row r="20" spans="1:7" ht="14.65" customHeight="1">
      <c r="A20" s="42">
        <v>11</v>
      </c>
      <c r="B20" s="43" t="s">
        <v>40</v>
      </c>
      <c r="C20" s="43" t="s">
        <v>41</v>
      </c>
      <c r="D20" s="44" t="s">
        <v>23</v>
      </c>
      <c r="E20" s="45">
        <v>20</v>
      </c>
      <c r="F20" s="46"/>
      <c r="G20" s="46">
        <f t="shared" si="0"/>
        <v>0</v>
      </c>
    </row>
    <row r="21" spans="1:7" ht="14.65" customHeight="1">
      <c r="A21" s="42">
        <v>12</v>
      </c>
      <c r="B21" s="43" t="s">
        <v>42</v>
      </c>
      <c r="C21" s="43" t="s">
        <v>43</v>
      </c>
      <c r="D21" s="44" t="s">
        <v>23</v>
      </c>
      <c r="E21" s="45">
        <v>10</v>
      </c>
      <c r="F21" s="46"/>
      <c r="G21" s="46">
        <f t="shared" si="0"/>
        <v>0</v>
      </c>
    </row>
    <row r="22" spans="1:7" ht="21.6" customHeight="1">
      <c r="A22" s="42">
        <v>13</v>
      </c>
      <c r="B22" s="43" t="s">
        <v>44</v>
      </c>
      <c r="C22" s="43" t="s">
        <v>45</v>
      </c>
      <c r="D22" s="44" t="s">
        <v>23</v>
      </c>
      <c r="E22" s="45">
        <v>20</v>
      </c>
      <c r="F22" s="46"/>
      <c r="G22" s="46">
        <f t="shared" si="0"/>
        <v>0</v>
      </c>
    </row>
    <row r="23" spans="1:7" ht="21.6" customHeight="1">
      <c r="A23" s="42">
        <v>14</v>
      </c>
      <c r="B23" s="43" t="s">
        <v>46</v>
      </c>
      <c r="C23" s="43" t="s">
        <v>47</v>
      </c>
      <c r="D23" s="44" t="s">
        <v>27</v>
      </c>
      <c r="E23" s="45">
        <v>10</v>
      </c>
      <c r="F23" s="46"/>
      <c r="G23" s="46">
        <f t="shared" si="0"/>
        <v>0</v>
      </c>
    </row>
    <row r="24" spans="1:7" ht="21.6" customHeight="1">
      <c r="A24" s="42">
        <v>15</v>
      </c>
      <c r="B24" s="43" t="s">
        <v>48</v>
      </c>
      <c r="C24" s="43" t="s">
        <v>49</v>
      </c>
      <c r="D24" s="44" t="s">
        <v>27</v>
      </c>
      <c r="E24" s="45">
        <v>50</v>
      </c>
      <c r="F24" s="46"/>
      <c r="G24" s="46">
        <f t="shared" si="0"/>
        <v>0</v>
      </c>
    </row>
    <row r="25" spans="1:7" ht="14.25" customHeight="1">
      <c r="A25" s="42">
        <v>16</v>
      </c>
      <c r="B25" s="43" t="s">
        <v>50</v>
      </c>
      <c r="C25" s="43" t="s">
        <v>51</v>
      </c>
      <c r="D25" s="44" t="s">
        <v>27</v>
      </c>
      <c r="E25" s="45">
        <v>30</v>
      </c>
      <c r="F25" s="46"/>
      <c r="G25" s="46">
        <f t="shared" si="0"/>
        <v>0</v>
      </c>
    </row>
    <row r="26" spans="1:7" ht="27.75" customHeight="1">
      <c r="A26" s="42">
        <v>17</v>
      </c>
      <c r="B26" s="43" t="s">
        <v>52</v>
      </c>
      <c r="C26" s="43" t="s">
        <v>53</v>
      </c>
      <c r="D26" s="44" t="s">
        <v>27</v>
      </c>
      <c r="E26" s="45">
        <v>60</v>
      </c>
      <c r="F26" s="46"/>
      <c r="G26" s="46">
        <f t="shared" si="0"/>
        <v>0</v>
      </c>
    </row>
    <row r="27" spans="1:7" ht="27" customHeight="1">
      <c r="A27" s="42">
        <v>18</v>
      </c>
      <c r="B27" s="43" t="s">
        <v>54</v>
      </c>
      <c r="C27" s="43" t="s">
        <v>55</v>
      </c>
      <c r="D27" s="44" t="s">
        <v>27</v>
      </c>
      <c r="E27" s="45">
        <v>5</v>
      </c>
      <c r="F27" s="46"/>
      <c r="G27" s="46">
        <f t="shared" si="0"/>
        <v>0</v>
      </c>
    </row>
    <row r="28" spans="1:7" ht="21.6" customHeight="1">
      <c r="A28" s="42">
        <v>19</v>
      </c>
      <c r="B28" s="43" t="s">
        <v>56</v>
      </c>
      <c r="C28" s="43" t="s">
        <v>57</v>
      </c>
      <c r="D28" s="44" t="s">
        <v>27</v>
      </c>
      <c r="E28" s="45">
        <v>2</v>
      </c>
      <c r="F28" s="46"/>
      <c r="G28" s="46">
        <f t="shared" si="0"/>
        <v>0</v>
      </c>
    </row>
    <row r="29" spans="1:7" ht="21.6" customHeight="1">
      <c r="A29" s="42">
        <v>20</v>
      </c>
      <c r="B29" s="43" t="s">
        <v>58</v>
      </c>
      <c r="C29" s="43" t="s">
        <v>59</v>
      </c>
      <c r="D29" s="44" t="s">
        <v>27</v>
      </c>
      <c r="E29" s="45">
        <v>10</v>
      </c>
      <c r="F29" s="46"/>
      <c r="G29" s="46">
        <f t="shared" si="0"/>
        <v>0</v>
      </c>
    </row>
    <row r="30" spans="1:7" ht="14.65" customHeight="1">
      <c r="A30" s="42">
        <v>21</v>
      </c>
      <c r="B30" s="43" t="s">
        <v>60</v>
      </c>
      <c r="C30" s="43" t="s">
        <v>61</v>
      </c>
      <c r="D30" s="44" t="s">
        <v>27</v>
      </c>
      <c r="E30" s="45">
        <v>10</v>
      </c>
      <c r="F30" s="46"/>
      <c r="G30" s="46">
        <f t="shared" si="0"/>
        <v>0</v>
      </c>
    </row>
    <row r="31" spans="1:7" ht="26.65" customHeight="1">
      <c r="A31" s="42">
        <v>22</v>
      </c>
      <c r="B31" s="43" t="s">
        <v>62</v>
      </c>
      <c r="C31" s="43" t="s">
        <v>63</v>
      </c>
      <c r="D31" s="44" t="s">
        <v>27</v>
      </c>
      <c r="E31" s="45">
        <v>1</v>
      </c>
      <c r="F31" s="46"/>
      <c r="G31" s="46">
        <f t="shared" si="0"/>
        <v>0</v>
      </c>
    </row>
    <row r="32" spans="1:7" ht="21.95" customHeight="1">
      <c r="A32" s="42">
        <v>23</v>
      </c>
      <c r="B32" s="43" t="s">
        <v>64</v>
      </c>
      <c r="C32" s="43" t="s">
        <v>65</v>
      </c>
      <c r="D32" s="44" t="s">
        <v>23</v>
      </c>
      <c r="E32" s="45">
        <v>5</v>
      </c>
      <c r="F32" s="46"/>
      <c r="G32" s="46">
        <f t="shared" si="0"/>
        <v>0</v>
      </c>
    </row>
    <row r="33" spans="1:7" ht="14.65" customHeight="1">
      <c r="A33" s="35"/>
      <c r="B33" s="36" t="s">
        <v>66</v>
      </c>
      <c r="C33" s="37"/>
      <c r="D33" s="38"/>
      <c r="E33" s="39"/>
      <c r="F33" s="40"/>
      <c r="G33" s="41">
        <f>SUM(G34:G39)</f>
        <v>0</v>
      </c>
    </row>
    <row r="34" spans="1:7" ht="14.65" customHeight="1">
      <c r="A34" s="42">
        <v>24</v>
      </c>
      <c r="B34" s="43" t="s">
        <v>67</v>
      </c>
      <c r="C34" s="43" t="s">
        <v>68</v>
      </c>
      <c r="D34" s="44" t="s">
        <v>27</v>
      </c>
      <c r="E34" s="45">
        <v>4</v>
      </c>
      <c r="F34" s="46"/>
      <c r="G34" s="46">
        <f t="shared" ref="G34:G39" si="1">F34*E34</f>
        <v>0</v>
      </c>
    </row>
    <row r="35" spans="1:7" ht="26.65" customHeight="1">
      <c r="A35" s="42">
        <v>25</v>
      </c>
      <c r="B35" s="43" t="s">
        <v>69</v>
      </c>
      <c r="C35" s="43" t="s">
        <v>70</v>
      </c>
      <c r="D35" s="44" t="s">
        <v>27</v>
      </c>
      <c r="E35" s="45">
        <v>3</v>
      </c>
      <c r="F35" s="46"/>
      <c r="G35" s="46">
        <f t="shared" si="1"/>
        <v>0</v>
      </c>
    </row>
    <row r="36" spans="1:7" ht="14.65" customHeight="1">
      <c r="A36" s="42">
        <v>26</v>
      </c>
      <c r="B36" s="43" t="s">
        <v>71</v>
      </c>
      <c r="C36" s="43" t="s">
        <v>72</v>
      </c>
      <c r="D36" s="44" t="s">
        <v>27</v>
      </c>
      <c r="E36" s="45">
        <v>6</v>
      </c>
      <c r="F36" s="46"/>
      <c r="G36" s="46">
        <f t="shared" si="1"/>
        <v>0</v>
      </c>
    </row>
    <row r="37" spans="1:7" ht="14.65" customHeight="1">
      <c r="A37" s="42">
        <v>27</v>
      </c>
      <c r="B37" s="43" t="s">
        <v>73</v>
      </c>
      <c r="C37" s="43" t="s">
        <v>74</v>
      </c>
      <c r="D37" s="44" t="s">
        <v>23</v>
      </c>
      <c r="E37" s="45">
        <v>100</v>
      </c>
      <c r="F37" s="46"/>
      <c r="G37" s="46">
        <f t="shared" si="1"/>
        <v>0</v>
      </c>
    </row>
    <row r="38" spans="1:7" ht="14.65" customHeight="1">
      <c r="A38" s="42">
        <v>28</v>
      </c>
      <c r="B38" s="43" t="s">
        <v>75</v>
      </c>
      <c r="C38" s="43" t="s">
        <v>76</v>
      </c>
      <c r="D38" s="44" t="s">
        <v>23</v>
      </c>
      <c r="E38" s="45">
        <v>60</v>
      </c>
      <c r="F38" s="46"/>
      <c r="G38" s="46">
        <f t="shared" si="1"/>
        <v>0</v>
      </c>
    </row>
    <row r="39" spans="1:7" ht="26.65" customHeight="1">
      <c r="A39" s="42">
        <v>29</v>
      </c>
      <c r="B39" s="43" t="s">
        <v>77</v>
      </c>
      <c r="C39" s="43" t="s">
        <v>78</v>
      </c>
      <c r="D39" s="44" t="s">
        <v>23</v>
      </c>
      <c r="E39" s="45">
        <v>150</v>
      </c>
      <c r="F39" s="46"/>
      <c r="G39" s="46">
        <f t="shared" si="1"/>
        <v>0</v>
      </c>
    </row>
    <row r="40" spans="1:7" ht="17.649999999999999" customHeight="1">
      <c r="A40" s="35"/>
      <c r="B40" s="36" t="s">
        <v>79</v>
      </c>
      <c r="C40" s="37"/>
      <c r="D40" s="38"/>
      <c r="E40" s="39"/>
      <c r="F40" s="40"/>
      <c r="G40" s="41">
        <f>SUM(G41:G55)</f>
        <v>0</v>
      </c>
    </row>
    <row r="41" spans="1:7" ht="21.2" customHeight="1">
      <c r="A41" s="42">
        <v>30</v>
      </c>
      <c r="B41" s="43" t="s">
        <v>80</v>
      </c>
      <c r="C41" s="43" t="s">
        <v>81</v>
      </c>
      <c r="D41" s="44" t="s">
        <v>82</v>
      </c>
      <c r="E41" s="45">
        <v>2</v>
      </c>
      <c r="F41" s="46"/>
      <c r="G41" s="46">
        <f t="shared" ref="G41:G55" si="2">F41*E41</f>
        <v>0</v>
      </c>
    </row>
    <row r="42" spans="1:7" ht="21.2" customHeight="1">
      <c r="A42" s="42">
        <v>31</v>
      </c>
      <c r="B42" s="43" t="s">
        <v>83</v>
      </c>
      <c r="C42" s="43" t="s">
        <v>84</v>
      </c>
      <c r="D42" s="44" t="s">
        <v>85</v>
      </c>
      <c r="E42" s="45">
        <v>2</v>
      </c>
      <c r="F42" s="46"/>
      <c r="G42" s="46">
        <f t="shared" si="2"/>
        <v>0</v>
      </c>
    </row>
    <row r="43" spans="1:7" ht="21.2" customHeight="1">
      <c r="A43" s="42">
        <v>32</v>
      </c>
      <c r="B43" s="43" t="s">
        <v>86</v>
      </c>
      <c r="C43" s="43" t="s">
        <v>87</v>
      </c>
      <c r="D43" s="44" t="s">
        <v>85</v>
      </c>
      <c r="E43" s="45">
        <v>2</v>
      </c>
      <c r="F43" s="46"/>
      <c r="G43" s="46">
        <f t="shared" si="2"/>
        <v>0</v>
      </c>
    </row>
    <row r="44" spans="1:7" ht="21.2" customHeight="1">
      <c r="A44" s="42">
        <v>33</v>
      </c>
      <c r="B44" s="43" t="s">
        <v>88</v>
      </c>
      <c r="C44" s="43" t="s">
        <v>89</v>
      </c>
      <c r="D44" s="44" t="s">
        <v>90</v>
      </c>
      <c r="E44" s="45">
        <v>2</v>
      </c>
      <c r="F44" s="46"/>
      <c r="G44" s="46">
        <f t="shared" si="2"/>
        <v>0</v>
      </c>
    </row>
    <row r="45" spans="1:7" ht="21.2" customHeight="1">
      <c r="A45" s="42">
        <v>34</v>
      </c>
      <c r="B45" s="43" t="s">
        <v>91</v>
      </c>
      <c r="C45" s="43" t="s">
        <v>92</v>
      </c>
      <c r="D45" s="44" t="s">
        <v>82</v>
      </c>
      <c r="E45" s="45">
        <v>2</v>
      </c>
      <c r="F45" s="46"/>
      <c r="G45" s="46">
        <f t="shared" si="2"/>
        <v>0</v>
      </c>
    </row>
    <row r="46" spans="1:7" ht="21.2" customHeight="1">
      <c r="A46" s="42">
        <v>35</v>
      </c>
      <c r="B46" s="43" t="s">
        <v>93</v>
      </c>
      <c r="C46" s="43" t="s">
        <v>94</v>
      </c>
      <c r="D46" s="44" t="s">
        <v>85</v>
      </c>
      <c r="E46" s="45">
        <v>1</v>
      </c>
      <c r="F46" s="46"/>
      <c r="G46" s="46">
        <f t="shared" si="2"/>
        <v>0</v>
      </c>
    </row>
    <row r="47" spans="1:7" ht="21.2" customHeight="1">
      <c r="A47" s="42">
        <v>36</v>
      </c>
      <c r="B47" s="43" t="s">
        <v>95</v>
      </c>
      <c r="C47" s="43" t="s">
        <v>96</v>
      </c>
      <c r="D47" s="44" t="s">
        <v>90</v>
      </c>
      <c r="E47" s="45">
        <v>4</v>
      </c>
      <c r="F47" s="46"/>
      <c r="G47" s="46">
        <f t="shared" si="2"/>
        <v>0</v>
      </c>
    </row>
    <row r="48" spans="1:7" ht="26.65" customHeight="1">
      <c r="A48" s="42">
        <v>37</v>
      </c>
      <c r="B48" s="43" t="s">
        <v>97</v>
      </c>
      <c r="C48" s="43" t="s">
        <v>98</v>
      </c>
      <c r="D48" s="44" t="s">
        <v>90</v>
      </c>
      <c r="E48" s="45">
        <v>4</v>
      </c>
      <c r="F48" s="46"/>
      <c r="G48" s="46">
        <f t="shared" si="2"/>
        <v>0</v>
      </c>
    </row>
    <row r="49" spans="1:7" ht="21.2" customHeight="1">
      <c r="A49" s="42">
        <v>38</v>
      </c>
      <c r="B49" s="43" t="s">
        <v>99</v>
      </c>
      <c r="C49" s="43" t="s">
        <v>100</v>
      </c>
      <c r="D49" s="44" t="s">
        <v>90</v>
      </c>
      <c r="E49" s="45">
        <v>4</v>
      </c>
      <c r="F49" s="46"/>
      <c r="G49" s="46">
        <f t="shared" si="2"/>
        <v>0</v>
      </c>
    </row>
    <row r="50" spans="1:7" ht="21.2" customHeight="1">
      <c r="A50" s="42">
        <v>39</v>
      </c>
      <c r="B50" s="43" t="s">
        <v>101</v>
      </c>
      <c r="C50" s="43" t="s">
        <v>102</v>
      </c>
      <c r="D50" s="44" t="s">
        <v>90</v>
      </c>
      <c r="E50" s="45">
        <v>4</v>
      </c>
      <c r="F50" s="46"/>
      <c r="G50" s="46">
        <f t="shared" si="2"/>
        <v>0</v>
      </c>
    </row>
    <row r="51" spans="1:7" ht="21.2" customHeight="1">
      <c r="A51" s="42">
        <v>40</v>
      </c>
      <c r="B51" s="43" t="s">
        <v>103</v>
      </c>
      <c r="C51" s="43" t="s">
        <v>104</v>
      </c>
      <c r="D51" s="44" t="s">
        <v>85</v>
      </c>
      <c r="E51" s="45">
        <v>2</v>
      </c>
      <c r="F51" s="46"/>
      <c r="G51" s="46">
        <f t="shared" si="2"/>
        <v>0</v>
      </c>
    </row>
    <row r="52" spans="1:7" ht="21.2" customHeight="1">
      <c r="A52" s="42">
        <v>41</v>
      </c>
      <c r="B52" s="43" t="s">
        <v>105</v>
      </c>
      <c r="C52" s="43" t="s">
        <v>106</v>
      </c>
      <c r="D52" s="44" t="s">
        <v>85</v>
      </c>
      <c r="E52" s="45">
        <v>2</v>
      </c>
      <c r="F52" s="46"/>
      <c r="G52" s="46">
        <f t="shared" si="2"/>
        <v>0</v>
      </c>
    </row>
    <row r="53" spans="1:7" ht="17.25" customHeight="1">
      <c r="A53" s="42">
        <v>42</v>
      </c>
      <c r="B53" s="43" t="s">
        <v>107</v>
      </c>
      <c r="C53" s="43" t="s">
        <v>108</v>
      </c>
      <c r="D53" s="44" t="s">
        <v>85</v>
      </c>
      <c r="E53" s="45">
        <v>2</v>
      </c>
      <c r="F53" s="46"/>
      <c r="G53" s="46">
        <f t="shared" si="2"/>
        <v>0</v>
      </c>
    </row>
    <row r="54" spans="1:7" ht="17.25" customHeight="1">
      <c r="A54" s="42">
        <v>43</v>
      </c>
      <c r="B54" s="43" t="s">
        <v>109</v>
      </c>
      <c r="C54" s="43" t="s">
        <v>110</v>
      </c>
      <c r="D54" s="44" t="s">
        <v>85</v>
      </c>
      <c r="E54" s="45">
        <v>2</v>
      </c>
      <c r="F54" s="46"/>
      <c r="G54" s="46">
        <f t="shared" si="2"/>
        <v>0</v>
      </c>
    </row>
    <row r="55" spans="1:7" ht="17.25" customHeight="1">
      <c r="A55" s="42">
        <v>44</v>
      </c>
      <c r="B55" s="43" t="s">
        <v>111</v>
      </c>
      <c r="C55" s="43" t="s">
        <v>112</v>
      </c>
      <c r="D55" s="44" t="s">
        <v>85</v>
      </c>
      <c r="E55" s="45">
        <v>4</v>
      </c>
      <c r="F55" s="46"/>
      <c r="G55" s="46">
        <f t="shared" si="2"/>
        <v>0</v>
      </c>
    </row>
    <row r="56" spans="1:7" ht="15.6" customHeight="1">
      <c r="A56" s="35"/>
      <c r="B56" s="48" t="s">
        <v>113</v>
      </c>
      <c r="C56" s="37"/>
      <c r="D56" s="38"/>
      <c r="E56" s="39"/>
      <c r="F56" s="40"/>
      <c r="G56" s="41">
        <f>SUM(G57:G76)</f>
        <v>0</v>
      </c>
    </row>
    <row r="57" spans="1:7" ht="23.85" customHeight="1">
      <c r="A57" s="42">
        <v>45</v>
      </c>
      <c r="B57" s="43" t="s">
        <v>114</v>
      </c>
      <c r="C57" s="43" t="s">
        <v>115</v>
      </c>
      <c r="D57" s="49" t="s">
        <v>116</v>
      </c>
      <c r="E57" s="44" t="s">
        <v>117</v>
      </c>
      <c r="F57" s="50"/>
      <c r="G57" s="50">
        <f t="shared" ref="G57:G76" si="3">F57*E57</f>
        <v>0</v>
      </c>
    </row>
    <row r="58" spans="1:7" ht="23.85" customHeight="1">
      <c r="A58" s="42">
        <v>46</v>
      </c>
      <c r="B58" s="43" t="s">
        <v>118</v>
      </c>
      <c r="C58" s="43" t="s">
        <v>119</v>
      </c>
      <c r="D58" s="49" t="s">
        <v>116</v>
      </c>
      <c r="E58" s="44" t="s">
        <v>120</v>
      </c>
      <c r="F58" s="50"/>
      <c r="G58" s="50">
        <f t="shared" si="3"/>
        <v>0</v>
      </c>
    </row>
    <row r="59" spans="1:7" ht="23.85" customHeight="1">
      <c r="A59" s="42">
        <v>47</v>
      </c>
      <c r="B59" s="43" t="s">
        <v>121</v>
      </c>
      <c r="C59" s="43" t="s">
        <v>122</v>
      </c>
      <c r="D59" s="49" t="s">
        <v>116</v>
      </c>
      <c r="E59" s="44" t="s">
        <v>123</v>
      </c>
      <c r="F59" s="50"/>
      <c r="G59" s="50">
        <f t="shared" si="3"/>
        <v>0</v>
      </c>
    </row>
    <row r="60" spans="1:7" ht="23.85" customHeight="1">
      <c r="A60" s="42">
        <v>48</v>
      </c>
      <c r="B60" s="43" t="s">
        <v>124</v>
      </c>
      <c r="C60" s="43" t="s">
        <v>125</v>
      </c>
      <c r="D60" s="49" t="s">
        <v>116</v>
      </c>
      <c r="E60" s="44" t="s">
        <v>126</v>
      </c>
      <c r="F60" s="50"/>
      <c r="G60" s="50">
        <f t="shared" si="3"/>
        <v>0</v>
      </c>
    </row>
    <row r="61" spans="1:7" ht="23.85" customHeight="1">
      <c r="A61" s="42">
        <v>49</v>
      </c>
      <c r="B61" s="43" t="s">
        <v>127</v>
      </c>
      <c r="C61" s="43" t="s">
        <v>128</v>
      </c>
      <c r="D61" s="49" t="s">
        <v>116</v>
      </c>
      <c r="E61" s="44" t="s">
        <v>129</v>
      </c>
      <c r="F61" s="50"/>
      <c r="G61" s="50">
        <f t="shared" si="3"/>
        <v>0</v>
      </c>
    </row>
    <row r="62" spans="1:7" ht="23.85" customHeight="1">
      <c r="A62" s="42">
        <v>50</v>
      </c>
      <c r="B62" s="43" t="s">
        <v>130</v>
      </c>
      <c r="C62" s="43" t="s">
        <v>131</v>
      </c>
      <c r="D62" s="49" t="s">
        <v>116</v>
      </c>
      <c r="E62" s="44" t="s">
        <v>132</v>
      </c>
      <c r="F62" s="50"/>
      <c r="G62" s="50">
        <f t="shared" si="3"/>
        <v>0</v>
      </c>
    </row>
    <row r="63" spans="1:7" ht="23.85" customHeight="1">
      <c r="A63" s="42">
        <v>51</v>
      </c>
      <c r="B63" s="43" t="s">
        <v>133</v>
      </c>
      <c r="C63" s="43" t="s">
        <v>134</v>
      </c>
      <c r="D63" s="49" t="s">
        <v>85</v>
      </c>
      <c r="E63" s="44" t="s">
        <v>135</v>
      </c>
      <c r="F63" s="51"/>
      <c r="G63" s="50">
        <f t="shared" si="3"/>
        <v>0</v>
      </c>
    </row>
    <row r="64" spans="1:7" ht="23.85" customHeight="1">
      <c r="A64" s="42">
        <v>52</v>
      </c>
      <c r="B64" s="43" t="s">
        <v>136</v>
      </c>
      <c r="C64" s="43" t="s">
        <v>137</v>
      </c>
      <c r="D64" s="49" t="s">
        <v>85</v>
      </c>
      <c r="E64" s="44" t="s">
        <v>126</v>
      </c>
      <c r="F64" s="51"/>
      <c r="G64" s="50">
        <f t="shared" si="3"/>
        <v>0</v>
      </c>
    </row>
    <row r="65" spans="1:7" ht="23.85" customHeight="1">
      <c r="A65" s="42">
        <v>53</v>
      </c>
      <c r="B65" s="43" t="s">
        <v>138</v>
      </c>
      <c r="C65" s="43" t="s">
        <v>139</v>
      </c>
      <c r="D65" s="49" t="s">
        <v>85</v>
      </c>
      <c r="E65" s="44" t="s">
        <v>140</v>
      </c>
      <c r="F65" s="51"/>
      <c r="G65" s="50">
        <f t="shared" si="3"/>
        <v>0</v>
      </c>
    </row>
    <row r="66" spans="1:7" ht="23.85" customHeight="1">
      <c r="A66" s="42">
        <v>54</v>
      </c>
      <c r="B66" s="43" t="s">
        <v>141</v>
      </c>
      <c r="C66" s="43" t="s">
        <v>142</v>
      </c>
      <c r="D66" s="49" t="s">
        <v>90</v>
      </c>
      <c r="E66" s="44" t="s">
        <v>140</v>
      </c>
      <c r="F66" s="51"/>
      <c r="G66" s="50">
        <f t="shared" si="3"/>
        <v>0</v>
      </c>
    </row>
    <row r="67" spans="1:7" ht="23.85" customHeight="1">
      <c r="A67" s="42">
        <v>55</v>
      </c>
      <c r="B67" s="43" t="s">
        <v>143</v>
      </c>
      <c r="C67" s="43" t="s">
        <v>144</v>
      </c>
      <c r="D67" s="49" t="s">
        <v>116</v>
      </c>
      <c r="E67" s="44" t="s">
        <v>132</v>
      </c>
      <c r="F67" s="51"/>
      <c r="G67" s="50">
        <f t="shared" si="3"/>
        <v>0</v>
      </c>
    </row>
    <row r="68" spans="1:7" ht="22.35" customHeight="1">
      <c r="A68" s="42">
        <v>56</v>
      </c>
      <c r="B68" s="43" t="s">
        <v>145</v>
      </c>
      <c r="C68" s="43" t="s">
        <v>146</v>
      </c>
      <c r="D68" s="49" t="s">
        <v>116</v>
      </c>
      <c r="E68" s="44" t="s">
        <v>129</v>
      </c>
      <c r="F68" s="51"/>
      <c r="G68" s="50">
        <f t="shared" si="3"/>
        <v>0</v>
      </c>
    </row>
    <row r="69" spans="1:7" ht="22.35" customHeight="1">
      <c r="A69" s="42">
        <v>57</v>
      </c>
      <c r="B69" s="43" t="s">
        <v>147</v>
      </c>
      <c r="C69" s="43" t="s">
        <v>148</v>
      </c>
      <c r="D69" s="49" t="s">
        <v>116</v>
      </c>
      <c r="E69" s="44" t="s">
        <v>126</v>
      </c>
      <c r="F69" s="51"/>
      <c r="G69" s="50">
        <f t="shared" si="3"/>
        <v>0</v>
      </c>
    </row>
    <row r="70" spans="1:7" ht="22.35" customHeight="1">
      <c r="A70" s="42">
        <v>58</v>
      </c>
      <c r="B70" s="43" t="s">
        <v>149</v>
      </c>
      <c r="C70" s="43" t="s">
        <v>150</v>
      </c>
      <c r="D70" s="49" t="s">
        <v>90</v>
      </c>
      <c r="E70" s="44" t="s">
        <v>126</v>
      </c>
      <c r="F70" s="51"/>
      <c r="G70" s="50">
        <f t="shared" si="3"/>
        <v>0</v>
      </c>
    </row>
    <row r="71" spans="1:7" ht="22.35" customHeight="1">
      <c r="A71" s="42">
        <v>59</v>
      </c>
      <c r="B71" s="43" t="s">
        <v>151</v>
      </c>
      <c r="C71" s="43" t="s">
        <v>152</v>
      </c>
      <c r="D71" s="49" t="s">
        <v>90</v>
      </c>
      <c r="E71" s="44" t="s">
        <v>153</v>
      </c>
      <c r="F71" s="51"/>
      <c r="G71" s="50">
        <f t="shared" si="3"/>
        <v>0</v>
      </c>
    </row>
    <row r="72" spans="1:7" ht="22.35" customHeight="1">
      <c r="A72" s="42">
        <v>60</v>
      </c>
      <c r="B72" s="43" t="s">
        <v>154</v>
      </c>
      <c r="C72" s="43" t="s">
        <v>155</v>
      </c>
      <c r="D72" s="49" t="s">
        <v>85</v>
      </c>
      <c r="E72" s="44" t="s">
        <v>132</v>
      </c>
      <c r="F72" s="51"/>
      <c r="G72" s="50">
        <f t="shared" si="3"/>
        <v>0</v>
      </c>
    </row>
    <row r="73" spans="1:7" ht="22.35" customHeight="1">
      <c r="A73" s="42">
        <v>61</v>
      </c>
      <c r="B73" s="43" t="s">
        <v>156</v>
      </c>
      <c r="C73" s="43" t="s">
        <v>157</v>
      </c>
      <c r="D73" s="49" t="s">
        <v>90</v>
      </c>
      <c r="E73" s="44" t="s">
        <v>158</v>
      </c>
      <c r="F73" s="51"/>
      <c r="G73" s="50">
        <f t="shared" si="3"/>
        <v>0</v>
      </c>
    </row>
    <row r="74" spans="1:7" ht="22.35" customHeight="1">
      <c r="A74" s="42">
        <v>62</v>
      </c>
      <c r="B74" s="43" t="s">
        <v>159</v>
      </c>
      <c r="C74" s="43" t="s">
        <v>160</v>
      </c>
      <c r="D74" s="49" t="s">
        <v>85</v>
      </c>
      <c r="E74" s="44" t="s">
        <v>117</v>
      </c>
      <c r="F74" s="51"/>
      <c r="G74" s="50">
        <f t="shared" si="3"/>
        <v>0</v>
      </c>
    </row>
    <row r="75" spans="1:7" ht="22.35" customHeight="1">
      <c r="A75" s="42">
        <v>63</v>
      </c>
      <c r="B75" s="43" t="s">
        <v>161</v>
      </c>
      <c r="C75" s="43" t="s">
        <v>162</v>
      </c>
      <c r="D75" s="49" t="s">
        <v>163</v>
      </c>
      <c r="E75" s="44" t="s">
        <v>123</v>
      </c>
      <c r="F75" s="51"/>
      <c r="G75" s="50">
        <f t="shared" si="3"/>
        <v>0</v>
      </c>
    </row>
    <row r="76" spans="1:7" ht="22.35" customHeight="1">
      <c r="A76" s="42">
        <v>64</v>
      </c>
      <c r="B76" s="43" t="s">
        <v>164</v>
      </c>
      <c r="C76" s="43" t="s">
        <v>165</v>
      </c>
      <c r="D76" s="49" t="s">
        <v>90</v>
      </c>
      <c r="E76" s="44" t="s">
        <v>158</v>
      </c>
      <c r="F76" s="51"/>
      <c r="G76" s="50">
        <f t="shared" si="3"/>
        <v>0</v>
      </c>
    </row>
    <row r="77" spans="1:7" ht="18.600000000000001" customHeight="1">
      <c r="A77" s="52"/>
      <c r="B77" s="53"/>
      <c r="C77" s="54" t="s">
        <v>166</v>
      </c>
      <c r="D77" s="55"/>
      <c r="E77" s="56"/>
      <c r="F77" s="57"/>
      <c r="G77" s="58">
        <f>G56+G40+G33+G12+G8</f>
        <v>0</v>
      </c>
    </row>
    <row r="78" spans="1:7" ht="18.600000000000001" customHeight="1">
      <c r="A78" s="52"/>
      <c r="B78" s="53"/>
      <c r="C78" s="54" t="s">
        <v>167</v>
      </c>
      <c r="D78" s="55"/>
      <c r="E78" s="56"/>
      <c r="F78" s="59"/>
      <c r="G78" s="59"/>
    </row>
    <row r="79" spans="1:7" ht="15" customHeight="1">
      <c r="A79" s="42">
        <v>82</v>
      </c>
      <c r="B79" s="43" t="s">
        <v>168</v>
      </c>
      <c r="C79" s="43" t="s">
        <v>169</v>
      </c>
      <c r="D79" s="44" t="s">
        <v>170</v>
      </c>
      <c r="E79" s="45">
        <v>2.5</v>
      </c>
      <c r="F79" s="46">
        <f>G77/100</f>
        <v>0</v>
      </c>
      <c r="G79" s="46">
        <f>F79*E79</f>
        <v>0</v>
      </c>
    </row>
    <row r="80" spans="1:7" ht="18.600000000000001" customHeight="1">
      <c r="A80" s="52"/>
      <c r="B80" s="53"/>
      <c r="C80" s="54" t="s">
        <v>171</v>
      </c>
      <c r="D80" s="55"/>
      <c r="E80" s="56"/>
      <c r="F80" s="57"/>
      <c r="G80" s="57">
        <f>G79</f>
        <v>0</v>
      </c>
    </row>
    <row r="81" spans="1:7" ht="18.600000000000001" customHeight="1">
      <c r="A81" s="52"/>
      <c r="B81" s="53"/>
      <c r="C81" s="60" t="s">
        <v>172</v>
      </c>
      <c r="D81" s="55"/>
      <c r="E81" s="56"/>
      <c r="F81" s="61"/>
      <c r="G81" s="61">
        <f>G80+G77</f>
        <v>0</v>
      </c>
    </row>
    <row r="82" spans="1:7" ht="15" customHeight="1">
      <c r="A82" s="62"/>
      <c r="B82" s="63"/>
      <c r="C82" s="63"/>
      <c r="D82" s="64"/>
      <c r="E82" s="63"/>
      <c r="F82" s="65"/>
      <c r="G82" s="66"/>
    </row>
  </sheetData>
  <mergeCells count="1">
    <mergeCell ref="F4:G4"/>
  </mergeCells>
  <pageMargins left="0.45" right="0.45" top="0.5" bottom="0.78740200000000005" header="0.25" footer="0.3"/>
  <pageSetup scale="92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Bc. Petr Šámal</cp:lastModifiedBy>
  <dcterms:modified xsi:type="dcterms:W3CDTF">2024-03-15T07:09:17Z</dcterms:modified>
</cp:coreProperties>
</file>