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Veřejné zakázky\VZ - mimo NEN\2023_14 - Servis klimatizací\"/>
    </mc:Choice>
  </mc:AlternateContent>
  <bookViews>
    <workbookView xWindow="0" yWindow="0" windowWidth="28800" windowHeight="13635"/>
  </bookViews>
  <sheets>
    <sheet name="Rekapitulace služby" sheetId="3" r:id="rId1"/>
    <sheet name="klimatizace_odvlhčovače" sheetId="1" r:id="rId2"/>
    <sheet name="filtry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  <c r="L8" i="2"/>
  <c r="L9" i="2"/>
  <c r="L10" i="2"/>
  <c r="L12" i="2"/>
  <c r="L13" i="2"/>
  <c r="L14" i="2"/>
  <c r="L15" i="2"/>
  <c r="L16" i="2"/>
  <c r="L17" i="2"/>
  <c r="L18" i="2"/>
  <c r="L19" i="2"/>
  <c r="L21" i="2"/>
  <c r="L22" i="2"/>
  <c r="L24" i="2"/>
  <c r="L25" i="2"/>
  <c r="L26" i="2"/>
  <c r="L27" i="2"/>
  <c r="L28" i="2"/>
  <c r="L29" i="2"/>
  <c r="L30" i="2"/>
  <c r="L31" i="2"/>
  <c r="L32" i="2"/>
  <c r="L33" i="2"/>
  <c r="L34" i="2"/>
  <c r="L36" i="2"/>
  <c r="L38" i="2"/>
  <c r="L40" i="2"/>
  <c r="L4" i="2"/>
  <c r="L42" i="2" l="1"/>
  <c r="M21" i="3" s="1"/>
  <c r="N37" i="1"/>
  <c r="N38" i="1"/>
  <c r="N36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7" i="1"/>
  <c r="N40" i="1" l="1"/>
  <c r="M17" i="3" s="1"/>
  <c r="M27" i="3" s="1"/>
</calcChain>
</file>

<file path=xl/sharedStrings.xml><?xml version="1.0" encoding="utf-8"?>
<sst xmlns="http://schemas.openxmlformats.org/spreadsheetml/2006/main" count="414" uniqueCount="201">
  <si>
    <t>N</t>
  </si>
  <si>
    <t>RSG 12</t>
  </si>
  <si>
    <t>T003059</t>
  </si>
  <si>
    <t>ROG 12 KMTA</t>
  </si>
  <si>
    <t>T003511</t>
  </si>
  <si>
    <t>R32</t>
  </si>
  <si>
    <t>Výrobce</t>
  </si>
  <si>
    <t>typ</t>
  </si>
  <si>
    <t>v.č.</t>
  </si>
  <si>
    <t>Umístění</t>
  </si>
  <si>
    <t>Venkovní</t>
  </si>
  <si>
    <t>RSG 24 KLCA</t>
  </si>
  <si>
    <t>E000551</t>
  </si>
  <si>
    <t>ROG 24 KMTA</t>
  </si>
  <si>
    <t>T000296</t>
  </si>
  <si>
    <t>R33</t>
  </si>
  <si>
    <t>Budova</t>
  </si>
  <si>
    <t>B</t>
  </si>
  <si>
    <t>A1</t>
  </si>
  <si>
    <t>RVT523DCIT</t>
  </si>
  <si>
    <t>1453G1202</t>
  </si>
  <si>
    <t>RVT523DCAT</t>
  </si>
  <si>
    <t>1452G1261</t>
  </si>
  <si>
    <t>R410A</t>
  </si>
  <si>
    <t>RSG14LMCA</t>
  </si>
  <si>
    <t>E004393</t>
  </si>
  <si>
    <t>Laboratoř server</t>
  </si>
  <si>
    <t>Za vrátnicí server</t>
  </si>
  <si>
    <t>Prádelna server</t>
  </si>
  <si>
    <t>T</t>
  </si>
  <si>
    <t>K</t>
  </si>
  <si>
    <t>ROG18KATA</t>
  </si>
  <si>
    <t>T000268</t>
  </si>
  <si>
    <t>RCG18KVLA</t>
  </si>
  <si>
    <t>R000187</t>
  </si>
  <si>
    <t>Kuchyň přípravna masa</t>
  </si>
  <si>
    <t>T000271</t>
  </si>
  <si>
    <t>R 000195</t>
  </si>
  <si>
    <t>FUJI Mult. 2+1</t>
  </si>
  <si>
    <t>Střecha</t>
  </si>
  <si>
    <t>ROG24LAT3</t>
  </si>
  <si>
    <t>T003566</t>
  </si>
  <si>
    <t>Soud jednací síň</t>
  </si>
  <si>
    <t>AM080MXMDGH</t>
  </si>
  <si>
    <t>ON 900007T</t>
  </si>
  <si>
    <t>FUJI</t>
  </si>
  <si>
    <t>REMKO</t>
  </si>
  <si>
    <t xml:space="preserve">SAMSUNG </t>
  </si>
  <si>
    <t>VZT</t>
  </si>
  <si>
    <t>Vnitřní</t>
  </si>
  <si>
    <t>Duplex kuchyň</t>
  </si>
  <si>
    <t>Duplex zázemí</t>
  </si>
  <si>
    <t>strojovna VZT</t>
  </si>
  <si>
    <t>střecha</t>
  </si>
  <si>
    <t>Ohrada u jídelny</t>
  </si>
  <si>
    <t>ROG45LATT</t>
  </si>
  <si>
    <t>T001039</t>
  </si>
  <si>
    <t>SINCLAIR</t>
  </si>
  <si>
    <t>ASD48BI</t>
  </si>
  <si>
    <t>ASGE48BI-3</t>
  </si>
  <si>
    <t>63229994750</t>
  </si>
  <si>
    <t>J</t>
  </si>
  <si>
    <t>P</t>
  </si>
  <si>
    <t>ASF42BI</t>
  </si>
  <si>
    <t>9M73310000508</t>
  </si>
  <si>
    <t>ASGR42BI-3</t>
  </si>
  <si>
    <t>63229994749</t>
  </si>
  <si>
    <t>PANASONIC</t>
  </si>
  <si>
    <t>S-73MT2E5A</t>
  </si>
  <si>
    <t>CU-E12QKE</t>
  </si>
  <si>
    <t>Komunitní místnost</t>
  </si>
  <si>
    <t>C</t>
  </si>
  <si>
    <t>S-15MK2E5A</t>
  </si>
  <si>
    <t>S-22MK2E5A</t>
  </si>
  <si>
    <t>S-36MK2E5A</t>
  </si>
  <si>
    <t>Chodba 1.NP</t>
  </si>
  <si>
    <t>O</t>
  </si>
  <si>
    <t>Dilna ergoterapie-sklad</t>
  </si>
  <si>
    <t>Dílna textilní</t>
  </si>
  <si>
    <t>S-56MT2E5A</t>
  </si>
  <si>
    <t>Dílna papírenská</t>
  </si>
  <si>
    <t>Kancelář sanitáři</t>
  </si>
  <si>
    <t>Kancelář ergoterapie</t>
  </si>
  <si>
    <t>S-E12QKEW</t>
  </si>
  <si>
    <t>Keramické práce</t>
  </si>
  <si>
    <t>U-8ME1E81</t>
  </si>
  <si>
    <t>Chladivo</t>
  </si>
  <si>
    <t>KG63-mandl</t>
  </si>
  <si>
    <t>KG100-pračky</t>
  </si>
  <si>
    <t>KG63-žehliče</t>
  </si>
  <si>
    <t>Ohrada u údržby</t>
  </si>
  <si>
    <t>AM140MXVDH</t>
  </si>
  <si>
    <t>AM240MXVDH</t>
  </si>
  <si>
    <t>PANASONIC VRF</t>
  </si>
  <si>
    <t>Kuchyň před chlaďákem</t>
  </si>
  <si>
    <t>Pozemek u objektu</t>
  </si>
  <si>
    <t>kg</t>
  </si>
  <si>
    <r>
      <t>Typ jednotek:          N</t>
    </r>
    <r>
      <rPr>
        <sz val="11"/>
        <color theme="1"/>
        <rFont val="Calibri"/>
        <family val="2"/>
        <charset val="238"/>
        <scheme val="minor"/>
      </rPr>
      <t>-nástěnná</t>
    </r>
    <r>
      <rPr>
        <b/>
        <sz val="11"/>
        <color theme="1"/>
        <rFont val="Calibri"/>
        <family val="2"/>
        <charset val="238"/>
        <scheme val="minor"/>
      </rPr>
      <t xml:space="preserve">           P</t>
    </r>
    <r>
      <rPr>
        <sz val="11"/>
        <color theme="1"/>
        <rFont val="Calibri"/>
        <family val="2"/>
        <charset val="238"/>
        <scheme val="minor"/>
      </rPr>
      <t xml:space="preserve">-podstropní         </t>
    </r>
    <r>
      <rPr>
        <b/>
        <sz val="11"/>
        <color theme="1"/>
        <rFont val="Calibri"/>
        <family val="2"/>
        <charset val="238"/>
        <scheme val="minor"/>
      </rPr>
      <t xml:space="preserve"> K</t>
    </r>
    <r>
      <rPr>
        <sz val="11"/>
        <color theme="1"/>
        <rFont val="Calibri"/>
        <family val="2"/>
        <charset val="238"/>
        <scheme val="minor"/>
      </rPr>
      <t>-kanálová</t>
    </r>
    <r>
      <rPr>
        <b/>
        <sz val="11"/>
        <color theme="1"/>
        <rFont val="Calibri"/>
        <family val="2"/>
        <charset val="238"/>
        <scheme val="minor"/>
      </rPr>
      <t xml:space="preserve">      VZT</t>
    </r>
    <r>
      <rPr>
        <sz val="11"/>
        <color theme="1"/>
        <rFont val="Calibri"/>
        <family val="2"/>
        <charset val="238"/>
        <scheme val="minor"/>
      </rPr>
      <t xml:space="preserve">-přímý výpar </t>
    </r>
  </si>
  <si>
    <t>označení</t>
  </si>
  <si>
    <t>Typ</t>
  </si>
  <si>
    <t>Evid.</t>
  </si>
  <si>
    <t>Jednotková cena</t>
  </si>
  <si>
    <t>Celková cena</t>
  </si>
  <si>
    <t>Flair</t>
  </si>
  <si>
    <t>Calorex</t>
  </si>
  <si>
    <t>DH15</t>
  </si>
  <si>
    <t>H</t>
  </si>
  <si>
    <r>
      <t xml:space="preserve">H - archiv </t>
    </r>
    <r>
      <rPr>
        <b/>
        <sz val="11"/>
        <color theme="1"/>
        <rFont val="Calibri"/>
        <family val="2"/>
        <charset val="238"/>
        <scheme val="minor"/>
      </rPr>
      <t>6 kusů</t>
    </r>
  </si>
  <si>
    <t>surerén</t>
  </si>
  <si>
    <t>D</t>
  </si>
  <si>
    <t>DH62</t>
  </si>
  <si>
    <t>myčka</t>
  </si>
  <si>
    <t>Počet servisů za celé období</t>
  </si>
  <si>
    <t>PNHoB - evidence klimatizací - četnost 2 x ročně</t>
  </si>
  <si>
    <t>PNHoB - evidence odvlhčovačů - četnost 2 x ročně</t>
  </si>
  <si>
    <t>Cena celkem za klimatizace a odvlhčovače bez DPH</t>
  </si>
  <si>
    <t>budova</t>
  </si>
  <si>
    <t>objekt</t>
  </si>
  <si>
    <t>stroj</t>
  </si>
  <si>
    <t>typ filtru</t>
  </si>
  <si>
    <t>provedení</t>
  </si>
  <si>
    <t>tř.f.</t>
  </si>
  <si>
    <t>rozměr</t>
  </si>
  <si>
    <t>ks</t>
  </si>
  <si>
    <t>popis činnosti</t>
  </si>
  <si>
    <t>A2</t>
  </si>
  <si>
    <r>
      <t xml:space="preserve">Kavárna </t>
    </r>
    <r>
      <rPr>
        <sz val="11"/>
        <color theme="1"/>
        <rFont val="Calibri"/>
        <family val="2"/>
        <charset val="238"/>
        <scheme val="minor"/>
      </rPr>
      <t>(V3096)</t>
    </r>
  </si>
  <si>
    <t>CADB S 020</t>
  </si>
  <si>
    <t>rouno</t>
  </si>
  <si>
    <t>firon</t>
  </si>
  <si>
    <t>G4</t>
  </si>
  <si>
    <t>800x500</t>
  </si>
  <si>
    <t>Kontrola instalované VZT, servis větrací jednotky CADB-S-20, výměna filtrů, čistění vyústek.</t>
  </si>
  <si>
    <t>A</t>
  </si>
  <si>
    <r>
      <t xml:space="preserve">Kuřárna </t>
    </r>
    <r>
      <rPr>
        <sz val="11"/>
        <color theme="1"/>
        <rFont val="Calibri"/>
        <family val="2"/>
        <charset val="238"/>
        <scheme val="minor"/>
      </rPr>
      <t>(V/3461,V/3603)</t>
    </r>
  </si>
  <si>
    <t>FFR 315</t>
  </si>
  <si>
    <t>kapsa</t>
  </si>
  <si>
    <t>plast</t>
  </si>
  <si>
    <t>335x335x350</t>
  </si>
  <si>
    <t>Kontrola instalované VZT a řídícího systému, servis větracího zařízení, výměna filtru.</t>
  </si>
  <si>
    <t>Kotelna parní</t>
  </si>
  <si>
    <t>VENTO 70-40</t>
  </si>
  <si>
    <t>695x395x420</t>
  </si>
  <si>
    <t>Kontrola instalované VZT a řídícího systému, servis větracího zařízení, výměna filtrů.</t>
  </si>
  <si>
    <t>400x200</t>
  </si>
  <si>
    <t>G5</t>
  </si>
  <si>
    <t>450x250</t>
  </si>
  <si>
    <r>
      <t>Kuchyně</t>
    </r>
    <r>
      <rPr>
        <sz val="11"/>
        <color theme="1"/>
        <rFont val="Calibri"/>
        <family val="2"/>
        <charset val="238"/>
        <scheme val="minor"/>
      </rPr>
      <t xml:space="preserve"> (V/3867)</t>
    </r>
  </si>
  <si>
    <t>Duovent 7800</t>
  </si>
  <si>
    <t>kazeta</t>
  </si>
  <si>
    <t>F7</t>
  </si>
  <si>
    <t>471x650x96</t>
  </si>
  <si>
    <t>420x650x96</t>
  </si>
  <si>
    <t>M5</t>
  </si>
  <si>
    <t>Duovent 6000</t>
  </si>
  <si>
    <t>577x650x48</t>
  </si>
  <si>
    <t>471x650x48</t>
  </si>
  <si>
    <r>
      <t xml:space="preserve">Zázemí kuchyně </t>
    </r>
    <r>
      <rPr>
        <sz val="11"/>
        <color theme="1"/>
        <rFont val="Calibri"/>
        <family val="2"/>
        <charset val="238"/>
        <scheme val="minor"/>
      </rPr>
      <t>(V/3919)</t>
    </r>
  </si>
  <si>
    <t>Duovent 3000</t>
  </si>
  <si>
    <r>
      <t xml:space="preserve">Šatny </t>
    </r>
    <r>
      <rPr>
        <sz val="11"/>
        <color theme="1"/>
        <rFont val="Calibri"/>
        <family val="2"/>
        <charset val="238"/>
        <scheme val="minor"/>
      </rPr>
      <t>(zař.4)</t>
    </r>
  </si>
  <si>
    <t>KG 40</t>
  </si>
  <si>
    <t>490x590x360</t>
  </si>
  <si>
    <r>
      <t xml:space="preserve">Žehlírna,čistírna </t>
    </r>
    <r>
      <rPr>
        <sz val="11"/>
        <color theme="1"/>
        <rFont val="Calibri"/>
        <family val="2"/>
        <charset val="238"/>
        <scheme val="minor"/>
      </rPr>
      <t>(zař.1a3)</t>
    </r>
  </si>
  <si>
    <t>KG 63 (2x)</t>
  </si>
  <si>
    <t>287x590x360</t>
  </si>
  <si>
    <t>680x1710</t>
  </si>
  <si>
    <r>
      <t>Prádelna</t>
    </r>
    <r>
      <rPr>
        <sz val="11"/>
        <color theme="1"/>
        <rFont val="Calibri"/>
        <family val="2"/>
        <charset val="238"/>
        <scheme val="minor"/>
      </rPr>
      <t xml:space="preserve"> (zař.2)</t>
    </r>
  </si>
  <si>
    <t>KG 100</t>
  </si>
  <si>
    <t>590x287x360</t>
  </si>
  <si>
    <t>870x1020</t>
  </si>
  <si>
    <t>B1</t>
  </si>
  <si>
    <t>multicentrum</t>
  </si>
  <si>
    <t>Kontrola funkčnosti servopohonů.</t>
  </si>
  <si>
    <t>Kompresorovna</t>
  </si>
  <si>
    <t>Ventilátory TCBT</t>
  </si>
  <si>
    <t>Kontola funkčnosti ventilátorů.</t>
  </si>
  <si>
    <r>
      <rPr>
        <b/>
        <sz val="11"/>
        <rFont val="Calibri"/>
        <family val="2"/>
        <charset val="238"/>
        <scheme val="minor"/>
      </rPr>
      <t>Truhlárna</t>
    </r>
    <r>
      <rPr>
        <sz val="11"/>
        <color theme="1"/>
        <rFont val="Calibri"/>
        <family val="2"/>
        <charset val="238"/>
        <scheme val="minor"/>
      </rPr>
      <t xml:space="preserve"> (V/3777)</t>
    </r>
  </si>
  <si>
    <t>CIPRES filtr</t>
  </si>
  <si>
    <t>Servisní diagnostika odsávání a řídícího systému.</t>
  </si>
  <si>
    <t>PK-234          PNHoB  - evidence filtrů  - četnost 2 x ročně</t>
  </si>
  <si>
    <t>četnost za celé období</t>
  </si>
  <si>
    <t>jednotková cena</t>
  </si>
  <si>
    <t>celková cena</t>
  </si>
  <si>
    <t>Cena celkem bez DPH</t>
  </si>
  <si>
    <t>Název akce:</t>
  </si>
  <si>
    <r>
      <rPr>
        <b/>
        <sz val="14"/>
        <color theme="2" tint="-0.499984740745262"/>
        <rFont val="Calibri"/>
        <family val="2"/>
        <charset val="238"/>
        <scheme val="minor"/>
      </rPr>
      <t>Místo:</t>
    </r>
    <r>
      <rPr>
        <sz val="14"/>
        <color theme="2" tint="-0.499984740745262"/>
        <rFont val="Calibri"/>
        <family val="2"/>
        <charset val="238"/>
        <scheme val="minor"/>
      </rPr>
      <t xml:space="preserve"> </t>
    </r>
  </si>
  <si>
    <t>Podřipská 1, 411 85 Horní Beřkovice</t>
  </si>
  <si>
    <r>
      <rPr>
        <b/>
        <sz val="14"/>
        <color theme="2" tint="-0.499984740745262"/>
        <rFont val="Calibri"/>
        <family val="2"/>
        <charset val="238"/>
        <scheme val="minor"/>
      </rPr>
      <t>Zadavatel:</t>
    </r>
    <r>
      <rPr>
        <sz val="14"/>
        <color theme="2" tint="-0.499984740745262"/>
        <rFont val="Calibri"/>
        <family val="2"/>
        <charset val="238"/>
        <scheme val="minor"/>
      </rPr>
      <t xml:space="preserve"> </t>
    </r>
  </si>
  <si>
    <t>Psychiatrická nemocnice Horní Beřkovice</t>
  </si>
  <si>
    <t>IČ:</t>
  </si>
  <si>
    <t xml:space="preserve">DIČ: </t>
  </si>
  <si>
    <t>CZ00673552</t>
  </si>
  <si>
    <t>Uchazeč:</t>
  </si>
  <si>
    <t>Vyplní dodavatel</t>
  </si>
  <si>
    <t>Sídlo:</t>
  </si>
  <si>
    <t>DIČ:</t>
  </si>
  <si>
    <t>Cena bez DPH</t>
  </si>
  <si>
    <t>Klimatizace a odvlhčovače</t>
  </si>
  <si>
    <t>Filtry</t>
  </si>
  <si>
    <t>Rekapitulace služby</t>
  </si>
  <si>
    <t>Servis vzduchotechnických zařízení, filtrů a odvlhčovačů v PN Horní Beřkovice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</si>
</sst>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\ &quot;Kč&quot;"/>
    <numFmt numFmtId="165" formatCode="#,##0.00\ _K_č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indexed="12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4"/>
      <color theme="2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2" tint="-0.49998474074526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2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42" fontId="0" fillId="2" borderId="18" xfId="0" applyNumberFormat="1" applyFill="1" applyBorder="1"/>
    <xf numFmtId="42" fontId="1" fillId="0" borderId="16" xfId="0" applyNumberFormat="1" applyFont="1" applyBorder="1"/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42" fontId="0" fillId="2" borderId="19" xfId="0" applyNumberFormat="1" applyFill="1" applyBorder="1"/>
    <xf numFmtId="42" fontId="1" fillId="0" borderId="11" xfId="0" applyNumberFormat="1" applyFont="1" applyBorder="1"/>
    <xf numFmtId="49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42" fontId="0" fillId="2" borderId="20" xfId="0" applyNumberFormat="1" applyFill="1" applyBorder="1"/>
    <xf numFmtId="42" fontId="1" fillId="0" borderId="2" xfId="0" applyNumberFormat="1" applyFont="1" applyBorder="1"/>
    <xf numFmtId="0" fontId="8" fillId="0" borderId="0" xfId="0" applyFont="1" applyAlignment="1">
      <alignment horizontal="center" vertical="center" wrapText="1"/>
    </xf>
    <xf numFmtId="42" fontId="8" fillId="0" borderId="0" xfId="0" applyNumberFormat="1" applyFont="1" applyAlignment="1">
      <alignment horizontal="center" vertical="center"/>
    </xf>
    <xf numFmtId="42" fontId="0" fillId="0" borderId="0" xfId="0" applyNumberFormat="1"/>
    <xf numFmtId="42" fontId="8" fillId="0" borderId="0" xfId="0" applyNumberFormat="1" applyFont="1"/>
    <xf numFmtId="0" fontId="0" fillId="0" borderId="0" xfId="0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2" fontId="0" fillId="0" borderId="0" xfId="0" applyNumberFormat="1" applyAlignment="1">
      <alignment vertical="center"/>
    </xf>
    <xf numFmtId="42" fontId="11" fillId="0" borderId="0" xfId="0" applyNumberFormat="1" applyFont="1" applyAlignment="1">
      <alignment horizontal="center" vertical="center" wrapText="1"/>
    </xf>
    <xf numFmtId="42" fontId="0" fillId="0" borderId="0" xfId="0" applyNumberFormat="1" applyAlignment="1">
      <alignment vertical="center" wrapText="1"/>
    </xf>
    <xf numFmtId="42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42" fontId="11" fillId="0" borderId="0" xfId="0" applyNumberFormat="1" applyFont="1" applyAlignment="1">
      <alignment horizontal="center" vertical="center"/>
    </xf>
    <xf numFmtId="42" fontId="0" fillId="0" borderId="0" xfId="0" applyNumberFormat="1" applyAlignment="1">
      <alignment horizontal="center" vertical="center"/>
    </xf>
    <xf numFmtId="0" fontId="12" fillId="0" borderId="0" xfId="0" applyFont="1"/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2" fontId="13" fillId="0" borderId="0" xfId="0" applyNumberFormat="1" applyFont="1" applyAlignment="1">
      <alignment vertical="center"/>
    </xf>
    <xf numFmtId="42" fontId="14" fillId="0" borderId="0" xfId="0" applyNumberFormat="1" applyFont="1" applyAlignment="1">
      <alignment horizontal="center" vertical="center"/>
    </xf>
    <xf numFmtId="42" fontId="14" fillId="0" borderId="0" xfId="0" applyNumberFormat="1" applyFont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2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42" fontId="10" fillId="0" borderId="22" xfId="0" applyNumberFormat="1" applyFont="1" applyBorder="1" applyAlignment="1">
      <alignment horizontal="center" vertical="center" wrapText="1"/>
    </xf>
    <xf numFmtId="42" fontId="10" fillId="0" borderId="23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/>
    </xf>
    <xf numFmtId="42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42" fontId="11" fillId="0" borderId="19" xfId="0" applyNumberFormat="1" applyFont="1" applyBorder="1" applyAlignment="1">
      <alignment horizontal="center" vertical="center"/>
    </xf>
    <xf numFmtId="42" fontId="11" fillId="2" borderId="18" xfId="0" applyNumberFormat="1" applyFont="1" applyFill="1" applyBorder="1" applyAlignment="1">
      <alignment horizontal="right" vertical="center"/>
    </xf>
    <xf numFmtId="42" fontId="11" fillId="0" borderId="0" xfId="0" applyNumberFormat="1" applyFont="1" applyAlignment="1">
      <alignment horizontal="right" vertical="center"/>
    </xf>
    <xf numFmtId="42" fontId="11" fillId="2" borderId="19" xfId="0" applyNumberFormat="1" applyFont="1" applyFill="1" applyBorder="1" applyAlignment="1">
      <alignment horizontal="right" vertical="center"/>
    </xf>
    <xf numFmtId="42" fontId="15" fillId="3" borderId="23" xfId="0" applyNumberFormat="1" applyFont="1" applyFill="1" applyBorder="1" applyAlignment="1">
      <alignment horizontal="center" vertical="center"/>
    </xf>
    <xf numFmtId="0" fontId="0" fillId="4" borderId="25" xfId="0" applyFill="1" applyBorder="1"/>
    <xf numFmtId="0" fontId="0" fillId="4" borderId="28" xfId="0" applyFill="1" applyBorder="1"/>
    <xf numFmtId="0" fontId="0" fillId="4" borderId="0" xfId="0" applyFill="1" applyBorder="1"/>
    <xf numFmtId="0" fontId="0" fillId="4" borderId="29" xfId="0" applyFill="1" applyBorder="1"/>
    <xf numFmtId="0" fontId="17" fillId="4" borderId="0" xfId="0" applyFont="1" applyFill="1" applyBorder="1"/>
    <xf numFmtId="0" fontId="18" fillId="4" borderId="0" xfId="0" applyFont="1" applyFill="1" applyBorder="1"/>
    <xf numFmtId="0" fontId="19" fillId="4" borderId="29" xfId="0" applyFont="1" applyFill="1" applyBorder="1"/>
    <xf numFmtId="0" fontId="20" fillId="4" borderId="0" xfId="0" applyFont="1" applyFill="1" applyBorder="1"/>
    <xf numFmtId="0" fontId="21" fillId="4" borderId="0" xfId="0" applyFont="1" applyFill="1" applyBorder="1"/>
    <xf numFmtId="0" fontId="21" fillId="4" borderId="29" xfId="0" applyFont="1" applyFill="1" applyBorder="1" applyAlignment="1">
      <alignment horizontal="left"/>
    </xf>
    <xf numFmtId="0" fontId="19" fillId="4" borderId="0" xfId="0" applyFont="1" applyFill="1" applyBorder="1"/>
    <xf numFmtId="0" fontId="21" fillId="4" borderId="29" xfId="0" applyFont="1" applyFill="1" applyBorder="1"/>
    <xf numFmtId="0" fontId="0" fillId="0" borderId="28" xfId="0" applyBorder="1"/>
    <xf numFmtId="0" fontId="2" fillId="4" borderId="0" xfId="0" applyFont="1" applyFill="1" applyBorder="1"/>
    <xf numFmtId="0" fontId="6" fillId="4" borderId="30" xfId="0" applyFont="1" applyFill="1" applyBorder="1" applyAlignment="1">
      <alignment horizontal="left"/>
    </xf>
    <xf numFmtId="164" fontId="6" fillId="4" borderId="31" xfId="0" applyNumberFormat="1" applyFont="1" applyFill="1" applyBorder="1"/>
    <xf numFmtId="0" fontId="0" fillId="4" borderId="0" xfId="0" applyFill="1" applyBorder="1" applyAlignment="1">
      <alignment horizontal="center" vertical="center"/>
    </xf>
    <xf numFmtId="9" fontId="0" fillId="4" borderId="0" xfId="0" applyNumberForma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Border="1"/>
    <xf numFmtId="164" fontId="1" fillId="4" borderId="29" xfId="1" applyNumberFormat="1" applyFont="1" applyFill="1" applyBorder="1" applyAlignment="1">
      <alignment horizontal="right"/>
    </xf>
    <xf numFmtId="0" fontId="0" fillId="4" borderId="12" xfId="0" applyFill="1" applyBorder="1"/>
    <xf numFmtId="0" fontId="6" fillId="5" borderId="32" xfId="0" applyFont="1" applyFill="1" applyBorder="1" applyAlignment="1">
      <alignment horizontal="left"/>
    </xf>
    <xf numFmtId="164" fontId="2" fillId="5" borderId="3" xfId="0" applyNumberFormat="1" applyFont="1" applyFill="1" applyBorder="1"/>
    <xf numFmtId="42" fontId="6" fillId="3" borderId="23" xfId="0" applyNumberFormat="1" applyFont="1" applyFill="1" applyBorder="1" applyAlignment="1">
      <alignment vertical="center"/>
    </xf>
    <xf numFmtId="0" fontId="0" fillId="2" borderId="0" xfId="0" applyFill="1" applyBorder="1"/>
    <xf numFmtId="0" fontId="0" fillId="0" borderId="19" xfId="0" applyFont="1" applyBorder="1" applyAlignment="1">
      <alignment horizontal="center" vertical="center"/>
    </xf>
    <xf numFmtId="0" fontId="16" fillId="4" borderId="26" xfId="0" applyFont="1" applyFill="1" applyBorder="1" applyAlignment="1">
      <alignment horizontal="center"/>
    </xf>
    <xf numFmtId="0" fontId="16" fillId="4" borderId="27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22" fillId="3" borderId="30" xfId="0" applyFont="1" applyFill="1" applyBorder="1" applyAlignment="1">
      <alignment horizontal="center"/>
    </xf>
    <xf numFmtId="0" fontId="22" fillId="3" borderId="3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left" vertical="center" wrapText="1"/>
    </xf>
    <xf numFmtId="4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left"/>
    </xf>
    <xf numFmtId="0" fontId="6" fillId="3" borderId="22" xfId="0" applyFont="1" applyFill="1" applyBorder="1" applyAlignment="1">
      <alignment horizontal="left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19" xfId="0" applyFont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7"/>
  <sheetViews>
    <sheetView tabSelected="1" workbookViewId="0">
      <selection activeCell="F34" sqref="F34"/>
    </sheetView>
  </sheetViews>
  <sheetFormatPr defaultRowHeight="15" x14ac:dyDescent="0.25"/>
  <cols>
    <col min="1" max="1" width="2.140625" customWidth="1"/>
    <col min="2" max="2" width="0.42578125" customWidth="1"/>
    <col min="3" max="3" width="15.140625" customWidth="1"/>
    <col min="4" max="4" width="11.7109375" customWidth="1"/>
    <col min="9" max="9" width="9.85546875" customWidth="1"/>
    <col min="10" max="10" width="7.7109375" customWidth="1"/>
    <col min="11" max="11" width="12.5703125" customWidth="1"/>
    <col min="12" max="12" width="8.28515625" customWidth="1"/>
    <col min="13" max="13" width="26" customWidth="1"/>
  </cols>
  <sheetData>
    <row r="2" spans="2:14" ht="31.5" x14ac:dyDescent="0.5">
      <c r="B2" s="84"/>
      <c r="C2" s="111" t="s">
        <v>199</v>
      </c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2:14" x14ac:dyDescent="0.25"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2:14" ht="21" x14ac:dyDescent="0.35">
      <c r="B4" s="85"/>
      <c r="C4" s="88" t="s">
        <v>184</v>
      </c>
      <c r="D4" s="89" t="s">
        <v>200</v>
      </c>
      <c r="E4" s="89"/>
      <c r="F4" s="86"/>
      <c r="G4" s="86"/>
      <c r="H4" s="86"/>
      <c r="I4" s="86"/>
      <c r="J4" s="86"/>
      <c r="K4" s="86"/>
      <c r="L4" s="86"/>
      <c r="M4" s="90"/>
    </row>
    <row r="5" spans="2:14" ht="21" x14ac:dyDescent="0.35">
      <c r="B5" s="85"/>
      <c r="C5" s="91" t="s">
        <v>185</v>
      </c>
      <c r="D5" s="89" t="s">
        <v>186</v>
      </c>
      <c r="E5" s="86"/>
      <c r="F5" s="86"/>
      <c r="G5" s="86"/>
      <c r="H5" s="86"/>
      <c r="I5" s="86"/>
      <c r="J5" s="86"/>
      <c r="K5" s="86"/>
      <c r="L5" s="86"/>
      <c r="M5" s="90"/>
    </row>
    <row r="6" spans="2:14" ht="21" x14ac:dyDescent="0.35">
      <c r="B6" s="85"/>
      <c r="C6" s="91"/>
      <c r="D6" s="89"/>
      <c r="E6" s="86"/>
      <c r="F6" s="86"/>
      <c r="G6" s="86"/>
      <c r="H6" s="86"/>
      <c r="I6" s="86"/>
      <c r="J6" s="86"/>
      <c r="K6" s="86"/>
      <c r="L6" s="86"/>
      <c r="M6" s="90"/>
    </row>
    <row r="7" spans="2:14" ht="18.75" x14ac:dyDescent="0.3">
      <c r="B7" s="85"/>
      <c r="C7" s="91" t="s">
        <v>187</v>
      </c>
      <c r="D7" s="89" t="s">
        <v>188</v>
      </c>
      <c r="E7" s="86"/>
      <c r="F7" s="86"/>
      <c r="G7" s="86"/>
      <c r="H7" s="86"/>
      <c r="I7" s="86"/>
      <c r="J7" s="86"/>
      <c r="K7" s="86"/>
      <c r="L7" s="92" t="s">
        <v>189</v>
      </c>
      <c r="M7" s="93">
        <v>673552</v>
      </c>
    </row>
    <row r="8" spans="2:14" ht="21" x14ac:dyDescent="0.35">
      <c r="B8" s="85"/>
      <c r="C8" s="94"/>
      <c r="D8" s="86"/>
      <c r="E8" s="86"/>
      <c r="F8" s="86"/>
      <c r="G8" s="86"/>
      <c r="H8" s="86"/>
      <c r="I8" s="86"/>
      <c r="J8" s="86"/>
      <c r="K8" s="86"/>
      <c r="L8" s="92" t="s">
        <v>190</v>
      </c>
      <c r="M8" s="95" t="s">
        <v>191</v>
      </c>
    </row>
    <row r="9" spans="2:14" ht="21" x14ac:dyDescent="0.35">
      <c r="B9" s="85"/>
      <c r="C9" s="94"/>
      <c r="D9" s="86"/>
      <c r="E9" s="86"/>
      <c r="F9" s="86"/>
      <c r="G9" s="86"/>
      <c r="H9" s="86"/>
      <c r="I9" s="86"/>
      <c r="J9" s="86"/>
      <c r="K9" s="86"/>
      <c r="L9" s="92"/>
      <c r="M9" s="92"/>
      <c r="N9" s="96"/>
    </row>
    <row r="10" spans="2:14" ht="21" x14ac:dyDescent="0.35">
      <c r="B10" s="85"/>
      <c r="C10" s="97" t="s">
        <v>192</v>
      </c>
      <c r="D10" s="109" t="s">
        <v>193</v>
      </c>
      <c r="E10" s="86"/>
      <c r="F10" s="86"/>
      <c r="G10" s="86"/>
      <c r="H10" s="86"/>
      <c r="I10" s="86"/>
      <c r="J10" s="86"/>
      <c r="K10" s="86"/>
      <c r="L10" s="92" t="s">
        <v>189</v>
      </c>
      <c r="M10" s="109" t="s">
        <v>193</v>
      </c>
      <c r="N10" s="96"/>
    </row>
    <row r="11" spans="2:14" ht="21" x14ac:dyDescent="0.35">
      <c r="B11" s="85"/>
      <c r="C11" s="97" t="s">
        <v>194</v>
      </c>
      <c r="D11" s="109" t="s">
        <v>193</v>
      </c>
      <c r="E11" s="86"/>
      <c r="F11" s="86"/>
      <c r="G11" s="86"/>
      <c r="H11" s="86"/>
      <c r="I11" s="86"/>
      <c r="J11" s="86"/>
      <c r="K11" s="86"/>
      <c r="L11" s="92" t="s">
        <v>195</v>
      </c>
      <c r="M11" s="109" t="s">
        <v>193</v>
      </c>
      <c r="N11" s="96"/>
    </row>
    <row r="12" spans="2:14" x14ac:dyDescent="0.25"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96"/>
    </row>
    <row r="13" spans="2:14" x14ac:dyDescent="0.25"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96"/>
    </row>
    <row r="14" spans="2:14" x14ac:dyDescent="0.25">
      <c r="B14" s="85"/>
      <c r="C14" s="100"/>
      <c r="D14" s="86"/>
      <c r="E14" s="101"/>
      <c r="F14" s="86"/>
      <c r="G14" s="86"/>
      <c r="H14" s="86"/>
      <c r="I14" s="102"/>
      <c r="J14" s="103"/>
      <c r="K14" s="103"/>
      <c r="L14" s="103"/>
      <c r="M14" s="104"/>
    </row>
    <row r="15" spans="2:14" x14ac:dyDescent="0.25">
      <c r="B15" s="85"/>
      <c r="C15" s="100"/>
      <c r="D15" s="86"/>
      <c r="E15" s="101"/>
      <c r="F15" s="86"/>
      <c r="G15" s="86"/>
      <c r="H15" s="86"/>
      <c r="I15" s="102"/>
      <c r="J15" s="103"/>
      <c r="K15" s="103"/>
      <c r="L15" s="103"/>
      <c r="M15" s="104"/>
    </row>
    <row r="16" spans="2:14" ht="19.5" x14ac:dyDescent="0.3">
      <c r="B16" s="85"/>
      <c r="C16" s="115" t="s">
        <v>197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6"/>
    </row>
    <row r="17" spans="2:13" ht="18.75" x14ac:dyDescent="0.3">
      <c r="B17" s="85"/>
      <c r="C17" s="114" t="s">
        <v>196</v>
      </c>
      <c r="D17" s="114"/>
      <c r="E17" s="114"/>
      <c r="F17" s="114"/>
      <c r="G17" s="114"/>
      <c r="H17" s="114"/>
      <c r="I17" s="114"/>
      <c r="J17" s="114"/>
      <c r="K17" s="114"/>
      <c r="L17" s="98"/>
      <c r="M17" s="99">
        <f>klimatizace_odvlhčovače!N40</f>
        <v>0</v>
      </c>
    </row>
    <row r="18" spans="2:13" x14ac:dyDescent="0.25">
      <c r="B18" s="85"/>
      <c r="C18" s="100"/>
      <c r="D18" s="86"/>
      <c r="E18" s="101"/>
      <c r="F18" s="86"/>
      <c r="G18" s="86"/>
      <c r="H18" s="86"/>
      <c r="I18" s="102"/>
      <c r="J18" s="103"/>
      <c r="K18" s="103"/>
      <c r="L18" s="103"/>
      <c r="M18" s="104"/>
    </row>
    <row r="19" spans="2:13" x14ac:dyDescent="0.25">
      <c r="B19" s="85"/>
      <c r="C19" s="100"/>
      <c r="D19" s="86"/>
      <c r="E19" s="101"/>
      <c r="F19" s="86"/>
      <c r="G19" s="86"/>
      <c r="H19" s="86"/>
      <c r="I19" s="102"/>
      <c r="J19" s="103"/>
      <c r="K19" s="103"/>
      <c r="L19" s="103"/>
      <c r="M19" s="104"/>
    </row>
    <row r="20" spans="2:13" ht="19.5" x14ac:dyDescent="0.3">
      <c r="B20" s="85"/>
      <c r="C20" s="115" t="s">
        <v>198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6"/>
    </row>
    <row r="21" spans="2:13" ht="18.75" x14ac:dyDescent="0.3">
      <c r="B21" s="85"/>
      <c r="C21" s="114" t="s">
        <v>196</v>
      </c>
      <c r="D21" s="114"/>
      <c r="E21" s="114"/>
      <c r="F21" s="114"/>
      <c r="G21" s="114"/>
      <c r="H21" s="114"/>
      <c r="I21" s="114"/>
      <c r="J21" s="114"/>
      <c r="K21" s="114"/>
      <c r="L21" s="98"/>
      <c r="M21" s="99">
        <f>filtry!L42</f>
        <v>0</v>
      </c>
    </row>
    <row r="22" spans="2:13" x14ac:dyDescent="0.25">
      <c r="B22" s="85"/>
      <c r="C22" s="100"/>
      <c r="D22" s="86"/>
      <c r="E22" s="101"/>
      <c r="F22" s="86"/>
      <c r="G22" s="86"/>
      <c r="H22" s="86"/>
      <c r="I22" s="102"/>
      <c r="J22" s="103"/>
      <c r="K22" s="103"/>
      <c r="L22" s="103"/>
      <c r="M22" s="104"/>
    </row>
    <row r="23" spans="2:13" x14ac:dyDescent="0.25">
      <c r="B23" s="85"/>
      <c r="C23" s="100"/>
      <c r="D23" s="86"/>
      <c r="E23" s="101"/>
      <c r="F23" s="86"/>
      <c r="G23" s="86"/>
      <c r="H23" s="86"/>
      <c r="I23" s="102"/>
      <c r="J23" s="103"/>
      <c r="K23" s="103"/>
      <c r="L23" s="103"/>
      <c r="M23" s="104"/>
    </row>
    <row r="24" spans="2:13" x14ac:dyDescent="0.25">
      <c r="B24" s="85"/>
      <c r="C24" s="100"/>
      <c r="D24" s="86"/>
      <c r="E24" s="101"/>
      <c r="F24" s="86"/>
      <c r="G24" s="86"/>
      <c r="H24" s="86"/>
      <c r="I24" s="102"/>
      <c r="J24" s="103"/>
      <c r="K24" s="103"/>
      <c r="L24" s="103"/>
      <c r="M24" s="104"/>
    </row>
    <row r="25" spans="2:13" x14ac:dyDescent="0.25">
      <c r="B25" s="85"/>
      <c r="C25" s="100"/>
      <c r="D25" s="86"/>
      <c r="E25" s="101"/>
      <c r="F25" s="86"/>
      <c r="G25" s="86"/>
      <c r="H25" s="86"/>
      <c r="I25" s="102"/>
      <c r="J25" s="103"/>
      <c r="K25" s="103"/>
      <c r="L25" s="103"/>
      <c r="M25" s="104"/>
    </row>
    <row r="26" spans="2:13" x14ac:dyDescent="0.25">
      <c r="B26" s="85"/>
      <c r="C26" s="100"/>
      <c r="D26" s="86"/>
      <c r="E26" s="101"/>
      <c r="F26" s="86"/>
      <c r="G26" s="86"/>
      <c r="H26" s="86"/>
      <c r="I26" s="102"/>
      <c r="J26" s="103"/>
      <c r="K26" s="103"/>
      <c r="L26" s="103"/>
      <c r="M26" s="104"/>
    </row>
    <row r="27" spans="2:13" ht="21.75" thickBot="1" x14ac:dyDescent="0.4">
      <c r="B27" s="105"/>
      <c r="C27" s="113" t="s">
        <v>183</v>
      </c>
      <c r="D27" s="113"/>
      <c r="E27" s="113"/>
      <c r="F27" s="113"/>
      <c r="G27" s="113"/>
      <c r="H27" s="113"/>
      <c r="I27" s="113"/>
      <c r="J27" s="113"/>
      <c r="K27" s="113"/>
      <c r="L27" s="106"/>
      <c r="M27" s="107">
        <f>M17+M21</f>
        <v>0</v>
      </c>
    </row>
  </sheetData>
  <mergeCells count="6">
    <mergeCell ref="C2:M2"/>
    <mergeCell ref="C27:K27"/>
    <mergeCell ref="C17:K17"/>
    <mergeCell ref="C20:M20"/>
    <mergeCell ref="C21:K21"/>
    <mergeCell ref="C16:M16"/>
  </mergeCells>
  <pageMargins left="0.7" right="0.7" top="0.78740157499999996" bottom="0.78740157499999996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topLeftCell="A10" workbookViewId="0">
      <selection activeCell="M27" sqref="M27"/>
    </sheetView>
  </sheetViews>
  <sheetFormatPr defaultRowHeight="15" x14ac:dyDescent="0.25"/>
  <cols>
    <col min="1" max="1" width="6.28515625" style="2" customWidth="1"/>
    <col min="2" max="2" width="13.85546875" style="1" customWidth="1"/>
    <col min="3" max="3" width="4.140625" style="1" customWidth="1"/>
    <col min="4" max="5" width="14.140625" style="2" customWidth="1"/>
    <col min="6" max="6" width="16" style="2" customWidth="1"/>
    <col min="7" max="7" width="11.5703125" style="2" customWidth="1"/>
    <col min="8" max="9" width="8.85546875" style="2"/>
    <col min="10" max="10" width="25.140625" style="2" customWidth="1"/>
    <col min="11" max="11" width="7.42578125" style="2" customWidth="1"/>
    <col min="12" max="12" width="11.5703125" style="2" customWidth="1"/>
    <col min="13" max="13" width="14.7109375" customWidth="1"/>
    <col min="14" max="14" width="19" customWidth="1"/>
  </cols>
  <sheetData>
    <row r="1" spans="1:14" ht="21" customHeight="1" x14ac:dyDescent="0.35">
      <c r="A1" s="119" t="s">
        <v>113</v>
      </c>
      <c r="B1" s="119"/>
      <c r="C1" s="119"/>
      <c r="D1" s="119"/>
      <c r="E1" s="119"/>
      <c r="F1" s="119"/>
      <c r="G1" s="119"/>
      <c r="H1" s="119"/>
      <c r="I1" s="119"/>
      <c r="J1" s="119"/>
    </row>
    <row r="3" spans="1:14" x14ac:dyDescent="0.25">
      <c r="A3" s="3"/>
      <c r="B3" s="120" t="s">
        <v>97</v>
      </c>
      <c r="C3" s="120"/>
      <c r="D3" s="120"/>
      <c r="E3" s="120"/>
      <c r="F3" s="120"/>
      <c r="G3" s="120"/>
      <c r="H3" s="120"/>
      <c r="I3" s="120"/>
      <c r="J3" s="120"/>
      <c r="K3" s="120"/>
      <c r="L3" s="15"/>
    </row>
    <row r="4" spans="1:14" ht="15.75" thickBot="1" x14ac:dyDescent="0.3">
      <c r="A4" s="3"/>
      <c r="B4" s="4"/>
    </row>
    <row r="5" spans="1:14" ht="22.5" customHeight="1" thickBot="1" x14ac:dyDescent="0.3">
      <c r="A5" s="121" t="s">
        <v>100</v>
      </c>
      <c r="B5" s="121" t="s">
        <v>6</v>
      </c>
      <c r="C5" s="122" t="s">
        <v>99</v>
      </c>
      <c r="D5" s="117" t="s">
        <v>49</v>
      </c>
      <c r="E5" s="117"/>
      <c r="F5" s="117" t="s">
        <v>10</v>
      </c>
      <c r="G5" s="117"/>
      <c r="H5" s="121" t="s">
        <v>86</v>
      </c>
      <c r="I5" s="121"/>
      <c r="J5" s="121" t="s">
        <v>9</v>
      </c>
      <c r="K5" s="121" t="s">
        <v>16</v>
      </c>
      <c r="L5" s="118" t="s">
        <v>112</v>
      </c>
      <c r="M5" s="127" t="s">
        <v>101</v>
      </c>
      <c r="N5" s="127" t="s">
        <v>102</v>
      </c>
    </row>
    <row r="6" spans="1:14" ht="21" customHeight="1" thickBot="1" x14ac:dyDescent="0.3">
      <c r="A6" s="121"/>
      <c r="B6" s="121"/>
      <c r="C6" s="122"/>
      <c r="D6" s="16" t="s">
        <v>98</v>
      </c>
      <c r="E6" s="16" t="s">
        <v>8</v>
      </c>
      <c r="F6" s="16" t="s">
        <v>98</v>
      </c>
      <c r="G6" s="16" t="s">
        <v>8</v>
      </c>
      <c r="H6" s="16" t="s">
        <v>7</v>
      </c>
      <c r="I6" s="16" t="s">
        <v>96</v>
      </c>
      <c r="J6" s="121"/>
      <c r="K6" s="121"/>
      <c r="L6" s="118"/>
      <c r="M6" s="127"/>
      <c r="N6" s="127"/>
    </row>
    <row r="7" spans="1:14" x14ac:dyDescent="0.25">
      <c r="A7" s="17">
        <v>1</v>
      </c>
      <c r="B7" s="18" t="s">
        <v>45</v>
      </c>
      <c r="C7" s="18" t="s">
        <v>0</v>
      </c>
      <c r="D7" s="19" t="s">
        <v>1</v>
      </c>
      <c r="E7" s="19" t="s">
        <v>2</v>
      </c>
      <c r="F7" s="19" t="s">
        <v>3</v>
      </c>
      <c r="G7" s="19" t="s">
        <v>4</v>
      </c>
      <c r="H7" s="19" t="s">
        <v>5</v>
      </c>
      <c r="I7" s="19">
        <v>0.7</v>
      </c>
      <c r="J7" s="19" t="s">
        <v>26</v>
      </c>
      <c r="K7" s="19" t="s">
        <v>17</v>
      </c>
      <c r="L7" s="19">
        <v>6</v>
      </c>
      <c r="M7" s="20">
        <v>0</v>
      </c>
      <c r="N7" s="21">
        <f>L7*M7</f>
        <v>0</v>
      </c>
    </row>
    <row r="8" spans="1:14" x14ac:dyDescent="0.25">
      <c r="A8" s="9">
        <v>2</v>
      </c>
      <c r="B8" s="22" t="s">
        <v>45</v>
      </c>
      <c r="C8" s="22" t="s">
        <v>0</v>
      </c>
      <c r="D8" s="23" t="s">
        <v>11</v>
      </c>
      <c r="E8" s="23" t="s">
        <v>12</v>
      </c>
      <c r="F8" s="23" t="s">
        <v>13</v>
      </c>
      <c r="G8" s="23" t="s">
        <v>14</v>
      </c>
      <c r="H8" s="23" t="s">
        <v>5</v>
      </c>
      <c r="I8" s="23">
        <v>1.1000000000000001</v>
      </c>
      <c r="J8" s="23" t="s">
        <v>27</v>
      </c>
      <c r="K8" s="23" t="s">
        <v>18</v>
      </c>
      <c r="L8" s="23">
        <v>6</v>
      </c>
      <c r="M8" s="24">
        <v>0</v>
      </c>
      <c r="N8" s="25">
        <f t="shared" ref="N8:N30" si="0">L8*M8</f>
        <v>0</v>
      </c>
    </row>
    <row r="9" spans="1:14" x14ac:dyDescent="0.25">
      <c r="A9" s="9">
        <v>3</v>
      </c>
      <c r="B9" s="22" t="s">
        <v>46</v>
      </c>
      <c r="C9" s="22" t="s">
        <v>0</v>
      </c>
      <c r="D9" s="23" t="s">
        <v>19</v>
      </c>
      <c r="E9" s="23" t="s">
        <v>20</v>
      </c>
      <c r="F9" s="23" t="s">
        <v>21</v>
      </c>
      <c r="G9" s="23" t="s">
        <v>22</v>
      </c>
      <c r="H9" s="23" t="s">
        <v>23</v>
      </c>
      <c r="I9" s="23">
        <v>1.25</v>
      </c>
      <c r="J9" s="23" t="s">
        <v>27</v>
      </c>
      <c r="K9" s="23" t="s">
        <v>18</v>
      </c>
      <c r="L9" s="23">
        <v>6</v>
      </c>
      <c r="M9" s="24">
        <v>0</v>
      </c>
      <c r="N9" s="25">
        <f t="shared" si="0"/>
        <v>0</v>
      </c>
    </row>
    <row r="10" spans="1:14" x14ac:dyDescent="0.25">
      <c r="A10" s="9">
        <v>4</v>
      </c>
      <c r="B10" s="22" t="s">
        <v>45</v>
      </c>
      <c r="C10" s="22" t="s">
        <v>0</v>
      </c>
      <c r="D10" s="23" t="s">
        <v>24</v>
      </c>
      <c r="E10" s="23" t="s">
        <v>25</v>
      </c>
      <c r="F10" s="23"/>
      <c r="G10" s="23"/>
      <c r="H10" s="23"/>
      <c r="I10" s="23"/>
      <c r="J10" s="23" t="s">
        <v>28</v>
      </c>
      <c r="K10" s="23" t="s">
        <v>29</v>
      </c>
      <c r="L10" s="23">
        <v>6</v>
      </c>
      <c r="M10" s="24">
        <v>0</v>
      </c>
      <c r="N10" s="25">
        <f t="shared" si="0"/>
        <v>0</v>
      </c>
    </row>
    <row r="11" spans="1:14" x14ac:dyDescent="0.25">
      <c r="A11" s="9">
        <v>5</v>
      </c>
      <c r="B11" s="22" t="s">
        <v>45</v>
      </c>
      <c r="C11" s="22" t="s">
        <v>30</v>
      </c>
      <c r="D11" s="23" t="s">
        <v>31</v>
      </c>
      <c r="E11" s="23" t="s">
        <v>32</v>
      </c>
      <c r="F11" s="23" t="s">
        <v>33</v>
      </c>
      <c r="G11" s="23" t="s">
        <v>34</v>
      </c>
      <c r="H11" s="23" t="s">
        <v>5</v>
      </c>
      <c r="I11" s="23">
        <v>0.9</v>
      </c>
      <c r="J11" s="23" t="s">
        <v>35</v>
      </c>
      <c r="K11" s="23" t="s">
        <v>30</v>
      </c>
      <c r="L11" s="23">
        <v>6</v>
      </c>
      <c r="M11" s="24">
        <v>0</v>
      </c>
      <c r="N11" s="25">
        <f t="shared" si="0"/>
        <v>0</v>
      </c>
    </row>
    <row r="12" spans="1:14" x14ac:dyDescent="0.25">
      <c r="A12" s="9">
        <v>6</v>
      </c>
      <c r="B12" s="22" t="s">
        <v>45</v>
      </c>
      <c r="C12" s="22" t="s">
        <v>30</v>
      </c>
      <c r="D12" s="23" t="s">
        <v>31</v>
      </c>
      <c r="E12" s="23" t="s">
        <v>36</v>
      </c>
      <c r="F12" s="23" t="s">
        <v>33</v>
      </c>
      <c r="G12" s="23" t="s">
        <v>37</v>
      </c>
      <c r="H12" s="23" t="s">
        <v>15</v>
      </c>
      <c r="I12" s="23">
        <v>0.9</v>
      </c>
      <c r="J12" s="23" t="s">
        <v>94</v>
      </c>
      <c r="K12" s="23" t="s">
        <v>30</v>
      </c>
      <c r="L12" s="23">
        <v>6</v>
      </c>
      <c r="M12" s="24">
        <v>0</v>
      </c>
      <c r="N12" s="25">
        <f t="shared" si="0"/>
        <v>0</v>
      </c>
    </row>
    <row r="13" spans="1:14" x14ac:dyDescent="0.25">
      <c r="A13" s="9">
        <v>7</v>
      </c>
      <c r="B13" s="22" t="s">
        <v>38</v>
      </c>
      <c r="C13" s="22" t="s">
        <v>30</v>
      </c>
      <c r="D13" s="23" t="s">
        <v>42</v>
      </c>
      <c r="E13" s="23"/>
      <c r="F13" s="23" t="s">
        <v>40</v>
      </c>
      <c r="G13" s="23" t="s">
        <v>41</v>
      </c>
      <c r="H13" s="23" t="s">
        <v>23</v>
      </c>
      <c r="I13" s="23">
        <v>2.2000000000000002</v>
      </c>
      <c r="J13" s="23" t="s">
        <v>39</v>
      </c>
      <c r="K13" s="23" t="s">
        <v>17</v>
      </c>
      <c r="L13" s="23">
        <v>6</v>
      </c>
      <c r="M13" s="24">
        <v>0</v>
      </c>
      <c r="N13" s="25">
        <f t="shared" si="0"/>
        <v>0</v>
      </c>
    </row>
    <row r="14" spans="1:14" x14ac:dyDescent="0.25">
      <c r="A14" s="9">
        <v>8</v>
      </c>
      <c r="B14" s="22" t="s">
        <v>47</v>
      </c>
      <c r="C14" s="22" t="s">
        <v>48</v>
      </c>
      <c r="D14" s="23" t="s">
        <v>50</v>
      </c>
      <c r="E14" s="23" t="s">
        <v>52</v>
      </c>
      <c r="F14" s="23" t="s">
        <v>43</v>
      </c>
      <c r="G14" s="23"/>
      <c r="H14" s="23" t="s">
        <v>23</v>
      </c>
      <c r="I14" s="23">
        <v>6.5</v>
      </c>
      <c r="J14" s="23" t="s">
        <v>54</v>
      </c>
      <c r="K14" s="23" t="s">
        <v>30</v>
      </c>
      <c r="L14" s="23">
        <v>6</v>
      </c>
      <c r="M14" s="24">
        <v>0</v>
      </c>
      <c r="N14" s="25">
        <f t="shared" si="0"/>
        <v>0</v>
      </c>
    </row>
    <row r="15" spans="1:14" x14ac:dyDescent="0.25">
      <c r="A15" s="9">
        <v>9</v>
      </c>
      <c r="B15" s="22" t="s">
        <v>47</v>
      </c>
      <c r="C15" s="22" t="s">
        <v>48</v>
      </c>
      <c r="D15" s="23" t="s">
        <v>51</v>
      </c>
      <c r="E15" s="23" t="s">
        <v>52</v>
      </c>
      <c r="F15" s="23" t="s">
        <v>43</v>
      </c>
      <c r="G15" s="23" t="s">
        <v>44</v>
      </c>
      <c r="H15" s="23" t="s">
        <v>23</v>
      </c>
      <c r="I15" s="23">
        <v>6.5</v>
      </c>
      <c r="J15" s="23" t="s">
        <v>54</v>
      </c>
      <c r="K15" s="23" t="s">
        <v>30</v>
      </c>
      <c r="L15" s="23">
        <v>6</v>
      </c>
      <c r="M15" s="24">
        <v>0</v>
      </c>
      <c r="N15" s="25">
        <f t="shared" si="0"/>
        <v>0</v>
      </c>
    </row>
    <row r="16" spans="1:14" x14ac:dyDescent="0.25">
      <c r="A16" s="9">
        <v>10</v>
      </c>
      <c r="B16" s="22" t="s">
        <v>45</v>
      </c>
      <c r="C16" s="22" t="s">
        <v>48</v>
      </c>
      <c r="D16" s="23" t="s">
        <v>51</v>
      </c>
      <c r="E16" s="23" t="s">
        <v>53</v>
      </c>
      <c r="F16" s="23" t="s">
        <v>55</v>
      </c>
      <c r="G16" s="23" t="s">
        <v>56</v>
      </c>
      <c r="H16" s="23" t="s">
        <v>23</v>
      </c>
      <c r="I16" s="23">
        <v>3.45</v>
      </c>
      <c r="J16" s="23" t="s">
        <v>39</v>
      </c>
      <c r="K16" s="23" t="s">
        <v>30</v>
      </c>
      <c r="L16" s="23">
        <v>6</v>
      </c>
      <c r="M16" s="24">
        <v>0</v>
      </c>
      <c r="N16" s="25">
        <f t="shared" si="0"/>
        <v>0</v>
      </c>
    </row>
    <row r="17" spans="1:14" x14ac:dyDescent="0.25">
      <c r="A17" s="9">
        <v>11</v>
      </c>
      <c r="B17" s="22" t="s">
        <v>57</v>
      </c>
      <c r="C17" s="22" t="s">
        <v>30</v>
      </c>
      <c r="D17" s="23" t="s">
        <v>58</v>
      </c>
      <c r="E17" s="23">
        <v>63229994758</v>
      </c>
      <c r="F17" s="23" t="s">
        <v>59</v>
      </c>
      <c r="G17" s="26" t="s">
        <v>60</v>
      </c>
      <c r="H17" s="23" t="s">
        <v>5</v>
      </c>
      <c r="I17" s="23">
        <v>2.8</v>
      </c>
      <c r="J17" s="23" t="s">
        <v>16</v>
      </c>
      <c r="K17" s="23" t="s">
        <v>61</v>
      </c>
      <c r="L17" s="23">
        <v>6</v>
      </c>
      <c r="M17" s="24">
        <v>0</v>
      </c>
      <c r="N17" s="25">
        <f t="shared" si="0"/>
        <v>0</v>
      </c>
    </row>
    <row r="18" spans="1:14" x14ac:dyDescent="0.25">
      <c r="A18" s="9">
        <v>12</v>
      </c>
      <c r="B18" s="22" t="s">
        <v>57</v>
      </c>
      <c r="C18" s="22" t="s">
        <v>62</v>
      </c>
      <c r="D18" s="23" t="s">
        <v>63</v>
      </c>
      <c r="E18" s="23" t="s">
        <v>64</v>
      </c>
      <c r="F18" s="23" t="s">
        <v>65</v>
      </c>
      <c r="G18" s="26" t="s">
        <v>66</v>
      </c>
      <c r="H18" s="23" t="s">
        <v>15</v>
      </c>
      <c r="I18" s="23">
        <v>2.65</v>
      </c>
      <c r="J18" s="23" t="s">
        <v>16</v>
      </c>
      <c r="K18" s="23" t="s">
        <v>61</v>
      </c>
      <c r="L18" s="23">
        <v>6</v>
      </c>
      <c r="M18" s="24">
        <v>0</v>
      </c>
      <c r="N18" s="25">
        <f t="shared" si="0"/>
        <v>0</v>
      </c>
    </row>
    <row r="19" spans="1:14" x14ac:dyDescent="0.25">
      <c r="A19" s="9">
        <v>13</v>
      </c>
      <c r="B19" s="22" t="s">
        <v>67</v>
      </c>
      <c r="C19" s="22" t="s">
        <v>62</v>
      </c>
      <c r="D19" s="23" t="s">
        <v>68</v>
      </c>
      <c r="E19" s="23">
        <v>6160701623</v>
      </c>
      <c r="F19" s="23" t="s">
        <v>69</v>
      </c>
      <c r="G19" s="23">
        <v>6533917997</v>
      </c>
      <c r="H19" s="23" t="s">
        <v>23</v>
      </c>
      <c r="I19" s="23">
        <v>1.1499999999999999</v>
      </c>
      <c r="J19" s="23" t="s">
        <v>70</v>
      </c>
      <c r="K19" s="23" t="s">
        <v>71</v>
      </c>
      <c r="L19" s="23">
        <v>6</v>
      </c>
      <c r="M19" s="24">
        <v>0</v>
      </c>
      <c r="N19" s="25">
        <f t="shared" si="0"/>
        <v>0</v>
      </c>
    </row>
    <row r="20" spans="1:14" x14ac:dyDescent="0.25">
      <c r="A20" s="9">
        <v>14</v>
      </c>
      <c r="B20" s="22" t="s">
        <v>67</v>
      </c>
      <c r="C20" s="22" t="s">
        <v>0</v>
      </c>
      <c r="D20" s="23" t="s">
        <v>72</v>
      </c>
      <c r="E20" s="23">
        <v>6159702390</v>
      </c>
      <c r="F20" s="23"/>
      <c r="G20" s="23"/>
      <c r="H20" s="23"/>
      <c r="I20" s="23"/>
      <c r="J20" s="23" t="s">
        <v>75</v>
      </c>
      <c r="K20" s="23" t="s">
        <v>76</v>
      </c>
      <c r="L20" s="23">
        <v>6</v>
      </c>
      <c r="M20" s="24">
        <v>0</v>
      </c>
      <c r="N20" s="25">
        <f t="shared" si="0"/>
        <v>0</v>
      </c>
    </row>
    <row r="21" spans="1:14" x14ac:dyDescent="0.25">
      <c r="A21" s="9">
        <v>15</v>
      </c>
      <c r="B21" s="22" t="s">
        <v>67</v>
      </c>
      <c r="C21" s="22" t="s">
        <v>0</v>
      </c>
      <c r="D21" s="23" t="s">
        <v>73</v>
      </c>
      <c r="E21" s="23">
        <v>6159805032</v>
      </c>
      <c r="F21" s="23"/>
      <c r="G21" s="23"/>
      <c r="H21" s="23"/>
      <c r="I21" s="23"/>
      <c r="J21" s="23" t="s">
        <v>77</v>
      </c>
      <c r="K21" s="23" t="s">
        <v>76</v>
      </c>
      <c r="L21" s="23">
        <v>6</v>
      </c>
      <c r="M21" s="24">
        <v>0</v>
      </c>
      <c r="N21" s="25">
        <f t="shared" si="0"/>
        <v>0</v>
      </c>
    </row>
    <row r="22" spans="1:14" x14ac:dyDescent="0.25">
      <c r="A22" s="9">
        <v>16</v>
      </c>
      <c r="B22" s="22" t="s">
        <v>67</v>
      </c>
      <c r="C22" s="22" t="s">
        <v>0</v>
      </c>
      <c r="D22" s="23" t="s">
        <v>74</v>
      </c>
      <c r="E22" s="23">
        <v>6160003868</v>
      </c>
      <c r="F22" s="23"/>
      <c r="G22" s="23"/>
      <c r="H22" s="23"/>
      <c r="I22" s="23"/>
      <c r="J22" s="23" t="s">
        <v>78</v>
      </c>
      <c r="K22" s="23" t="s">
        <v>76</v>
      </c>
      <c r="L22" s="23">
        <v>6</v>
      </c>
      <c r="M22" s="24">
        <v>0</v>
      </c>
      <c r="N22" s="25">
        <f t="shared" si="0"/>
        <v>0</v>
      </c>
    </row>
    <row r="23" spans="1:14" x14ac:dyDescent="0.25">
      <c r="A23" s="9">
        <v>17</v>
      </c>
      <c r="B23" s="22" t="s">
        <v>67</v>
      </c>
      <c r="C23" s="22" t="s">
        <v>62</v>
      </c>
      <c r="D23" s="23" t="s">
        <v>79</v>
      </c>
      <c r="E23" s="23">
        <v>6160601639</v>
      </c>
      <c r="F23" s="23"/>
      <c r="G23" s="23"/>
      <c r="H23" s="23"/>
      <c r="I23" s="23"/>
      <c r="J23" s="23" t="s">
        <v>80</v>
      </c>
      <c r="K23" s="23" t="s">
        <v>76</v>
      </c>
      <c r="L23" s="23">
        <v>6</v>
      </c>
      <c r="M23" s="24">
        <v>0</v>
      </c>
      <c r="N23" s="25">
        <f t="shared" si="0"/>
        <v>0</v>
      </c>
    </row>
    <row r="24" spans="1:14" x14ac:dyDescent="0.25">
      <c r="A24" s="9">
        <v>18</v>
      </c>
      <c r="B24" s="22" t="s">
        <v>67</v>
      </c>
      <c r="C24" s="22" t="s">
        <v>0</v>
      </c>
      <c r="D24" s="23" t="s">
        <v>73</v>
      </c>
      <c r="E24" s="23">
        <v>6159805033</v>
      </c>
      <c r="F24" s="23"/>
      <c r="G24" s="23"/>
      <c r="H24" s="23"/>
      <c r="I24" s="23"/>
      <c r="J24" s="23" t="s">
        <v>81</v>
      </c>
      <c r="K24" s="23" t="s">
        <v>76</v>
      </c>
      <c r="L24" s="23">
        <v>6</v>
      </c>
      <c r="M24" s="24">
        <v>0</v>
      </c>
      <c r="N24" s="25">
        <f t="shared" si="0"/>
        <v>0</v>
      </c>
    </row>
    <row r="25" spans="1:14" x14ac:dyDescent="0.25">
      <c r="A25" s="9">
        <v>19</v>
      </c>
      <c r="B25" s="22" t="s">
        <v>67</v>
      </c>
      <c r="C25" s="22" t="s">
        <v>0</v>
      </c>
      <c r="D25" s="23" t="s">
        <v>73</v>
      </c>
      <c r="E25" s="23">
        <v>6159805029</v>
      </c>
      <c r="F25" s="23"/>
      <c r="G25" s="23"/>
      <c r="H25" s="23"/>
      <c r="I25" s="23"/>
      <c r="J25" s="23" t="s">
        <v>82</v>
      </c>
      <c r="K25" s="23" t="s">
        <v>76</v>
      </c>
      <c r="L25" s="23">
        <v>6</v>
      </c>
      <c r="M25" s="24">
        <v>0</v>
      </c>
      <c r="N25" s="25">
        <f t="shared" si="0"/>
        <v>0</v>
      </c>
    </row>
    <row r="26" spans="1:14" x14ac:dyDescent="0.25">
      <c r="A26" s="9">
        <v>20</v>
      </c>
      <c r="B26" s="22" t="s">
        <v>67</v>
      </c>
      <c r="C26" s="22" t="s">
        <v>0</v>
      </c>
      <c r="D26" s="23" t="s">
        <v>83</v>
      </c>
      <c r="E26" s="23">
        <v>3939027363</v>
      </c>
      <c r="F26" s="23"/>
      <c r="G26" s="23"/>
      <c r="H26" s="23"/>
      <c r="I26" s="23"/>
      <c r="J26" s="23" t="s">
        <v>84</v>
      </c>
      <c r="K26" s="23" t="s">
        <v>76</v>
      </c>
      <c r="L26" s="23">
        <v>6</v>
      </c>
      <c r="M26" s="24">
        <v>0</v>
      </c>
      <c r="N26" s="25">
        <f t="shared" si="0"/>
        <v>0</v>
      </c>
    </row>
    <row r="27" spans="1:14" x14ac:dyDescent="0.25">
      <c r="A27" s="9">
        <v>21</v>
      </c>
      <c r="B27" s="22" t="s">
        <v>93</v>
      </c>
      <c r="C27" s="22" t="s">
        <v>30</v>
      </c>
      <c r="D27" s="23"/>
      <c r="E27" s="23"/>
      <c r="F27" s="23" t="s">
        <v>85</v>
      </c>
      <c r="G27" s="23">
        <v>6317501527</v>
      </c>
      <c r="H27" s="23" t="s">
        <v>23</v>
      </c>
      <c r="I27" s="23">
        <v>6.5</v>
      </c>
      <c r="J27" s="23" t="s">
        <v>95</v>
      </c>
      <c r="K27" s="23" t="s">
        <v>76</v>
      </c>
      <c r="L27" s="23">
        <v>6</v>
      </c>
      <c r="M27" s="24">
        <v>0</v>
      </c>
      <c r="N27" s="25">
        <f t="shared" si="0"/>
        <v>0</v>
      </c>
    </row>
    <row r="28" spans="1:14" x14ac:dyDescent="0.25">
      <c r="A28" s="9">
        <v>22</v>
      </c>
      <c r="B28" s="22" t="s">
        <v>47</v>
      </c>
      <c r="C28" s="22" t="s">
        <v>48</v>
      </c>
      <c r="D28" s="23" t="s">
        <v>89</v>
      </c>
      <c r="E28" s="23" t="s">
        <v>52</v>
      </c>
      <c r="F28" s="23" t="s">
        <v>91</v>
      </c>
      <c r="G28" s="23"/>
      <c r="H28" s="23" t="s">
        <v>23</v>
      </c>
      <c r="I28" s="23"/>
      <c r="J28" s="23" t="s">
        <v>90</v>
      </c>
      <c r="K28" s="23" t="s">
        <v>61</v>
      </c>
      <c r="L28" s="23">
        <v>6</v>
      </c>
      <c r="M28" s="24">
        <v>0</v>
      </c>
      <c r="N28" s="25">
        <f t="shared" si="0"/>
        <v>0</v>
      </c>
    </row>
    <row r="29" spans="1:14" x14ac:dyDescent="0.25">
      <c r="A29" s="9">
        <v>23</v>
      </c>
      <c r="B29" s="22" t="s">
        <v>47</v>
      </c>
      <c r="C29" s="22" t="s">
        <v>48</v>
      </c>
      <c r="D29" s="23" t="s">
        <v>87</v>
      </c>
      <c r="E29" s="23" t="s">
        <v>52</v>
      </c>
      <c r="F29" s="23" t="s">
        <v>91</v>
      </c>
      <c r="G29" s="23"/>
      <c r="H29" s="23" t="s">
        <v>23</v>
      </c>
      <c r="I29" s="23"/>
      <c r="J29" s="23" t="s">
        <v>90</v>
      </c>
      <c r="K29" s="23" t="s">
        <v>61</v>
      </c>
      <c r="L29" s="23">
        <v>6</v>
      </c>
      <c r="M29" s="24">
        <v>0</v>
      </c>
      <c r="N29" s="25">
        <f t="shared" si="0"/>
        <v>0</v>
      </c>
    </row>
    <row r="30" spans="1:14" ht="15.75" thickBot="1" x14ac:dyDescent="0.3">
      <c r="A30" s="10">
        <v>24</v>
      </c>
      <c r="B30" s="27" t="s">
        <v>47</v>
      </c>
      <c r="C30" s="27" t="s">
        <v>48</v>
      </c>
      <c r="D30" s="28" t="s">
        <v>88</v>
      </c>
      <c r="E30" s="28" t="s">
        <v>52</v>
      </c>
      <c r="F30" s="28" t="s">
        <v>92</v>
      </c>
      <c r="G30" s="28"/>
      <c r="H30" s="28" t="s">
        <v>23</v>
      </c>
      <c r="I30" s="28"/>
      <c r="J30" s="28" t="s">
        <v>90</v>
      </c>
      <c r="K30" s="28" t="s">
        <v>61</v>
      </c>
      <c r="L30" s="28">
        <v>6</v>
      </c>
      <c r="M30" s="29">
        <v>0</v>
      </c>
      <c r="N30" s="30">
        <f t="shared" si="0"/>
        <v>0</v>
      </c>
    </row>
    <row r="32" spans="1:14" ht="21" x14ac:dyDescent="0.35">
      <c r="A32" s="119" t="s">
        <v>114</v>
      </c>
      <c r="B32" s="119"/>
      <c r="C32" s="119"/>
      <c r="D32" s="119"/>
      <c r="E32" s="119"/>
      <c r="F32" s="119"/>
      <c r="G32" s="119"/>
      <c r="H32" s="119"/>
      <c r="I32" s="119"/>
      <c r="J32" s="119"/>
      <c r="N32" s="12"/>
    </row>
    <row r="33" spans="1:14" s="14" customFormat="1" ht="6.75" customHeight="1" thickBot="1" x14ac:dyDescent="0.3">
      <c r="A33" s="13"/>
      <c r="B33" s="4"/>
      <c r="C33" s="4"/>
      <c r="D33" s="13"/>
      <c r="E33" s="13"/>
      <c r="F33" s="13"/>
      <c r="G33" s="13"/>
      <c r="H33" s="13"/>
      <c r="I33" s="13"/>
      <c r="J33" s="13"/>
      <c r="K33" s="13"/>
      <c r="L33" s="13"/>
    </row>
    <row r="34" spans="1:14" ht="20.25" customHeight="1" thickBot="1" x14ac:dyDescent="0.3">
      <c r="A34" s="128" t="s">
        <v>100</v>
      </c>
      <c r="B34" s="130" t="s">
        <v>6</v>
      </c>
      <c r="C34" s="132" t="s">
        <v>99</v>
      </c>
      <c r="D34" s="134" t="s">
        <v>49</v>
      </c>
      <c r="E34" s="135"/>
      <c r="F34" s="136" t="s">
        <v>10</v>
      </c>
      <c r="G34" s="135"/>
      <c r="H34" s="137" t="s">
        <v>86</v>
      </c>
      <c r="I34" s="137"/>
      <c r="J34" s="128" t="s">
        <v>9</v>
      </c>
      <c r="K34" s="130" t="s">
        <v>16</v>
      </c>
      <c r="L34" s="118" t="s">
        <v>112</v>
      </c>
      <c r="M34" s="138" t="s">
        <v>101</v>
      </c>
      <c r="N34" s="140" t="s">
        <v>102</v>
      </c>
    </row>
    <row r="35" spans="1:14" ht="23.25" customHeight="1" thickBot="1" x14ac:dyDescent="0.3">
      <c r="A35" s="129"/>
      <c r="B35" s="131"/>
      <c r="C35" s="133"/>
      <c r="D35" s="7" t="s">
        <v>98</v>
      </c>
      <c r="E35" s="6" t="s">
        <v>8</v>
      </c>
      <c r="F35" s="5" t="s">
        <v>98</v>
      </c>
      <c r="G35" s="6" t="s">
        <v>8</v>
      </c>
      <c r="H35" s="8" t="s">
        <v>7</v>
      </c>
      <c r="I35" s="11" t="s">
        <v>96</v>
      </c>
      <c r="J35" s="129"/>
      <c r="K35" s="131"/>
      <c r="L35" s="118"/>
      <c r="M35" s="139"/>
      <c r="N35" s="141"/>
    </row>
    <row r="36" spans="1:14" x14ac:dyDescent="0.25">
      <c r="A36" s="17">
        <v>1</v>
      </c>
      <c r="B36" s="18" t="s">
        <v>103</v>
      </c>
      <c r="C36" s="18" t="s">
        <v>0</v>
      </c>
      <c r="D36" s="19" t="s">
        <v>104</v>
      </c>
      <c r="E36" s="19" t="s">
        <v>105</v>
      </c>
      <c r="F36" s="19"/>
      <c r="G36" s="19"/>
      <c r="H36" s="19" t="s">
        <v>5</v>
      </c>
      <c r="I36" s="19">
        <v>0.7</v>
      </c>
      <c r="J36" s="19" t="s">
        <v>107</v>
      </c>
      <c r="K36" s="19" t="s">
        <v>106</v>
      </c>
      <c r="L36" s="19">
        <v>6</v>
      </c>
      <c r="M36" s="20">
        <v>0</v>
      </c>
      <c r="N36" s="21">
        <f>L36*M36</f>
        <v>0</v>
      </c>
    </row>
    <row r="37" spans="1:14" x14ac:dyDescent="0.25">
      <c r="A37" s="9">
        <v>2</v>
      </c>
      <c r="B37" s="22" t="s">
        <v>103</v>
      </c>
      <c r="C37" s="22" t="s">
        <v>0</v>
      </c>
      <c r="D37" s="23" t="s">
        <v>104</v>
      </c>
      <c r="E37" s="23" t="s">
        <v>105</v>
      </c>
      <c r="F37" s="23"/>
      <c r="G37" s="23"/>
      <c r="H37" s="23" t="s">
        <v>5</v>
      </c>
      <c r="I37" s="23">
        <v>0.7</v>
      </c>
      <c r="J37" s="23" t="s">
        <v>108</v>
      </c>
      <c r="K37" s="23" t="s">
        <v>109</v>
      </c>
      <c r="L37" s="23">
        <v>6</v>
      </c>
      <c r="M37" s="24">
        <v>0</v>
      </c>
      <c r="N37" s="25">
        <f t="shared" ref="N37:N38" si="1">L37*M37</f>
        <v>0</v>
      </c>
    </row>
    <row r="38" spans="1:14" ht="15.75" thickBot="1" x14ac:dyDescent="0.3">
      <c r="A38" s="10">
        <v>3</v>
      </c>
      <c r="B38" s="27" t="s">
        <v>103</v>
      </c>
      <c r="C38" s="27" t="s">
        <v>0</v>
      </c>
      <c r="D38" s="28" t="s">
        <v>104</v>
      </c>
      <c r="E38" s="28" t="s">
        <v>110</v>
      </c>
      <c r="F38" s="28"/>
      <c r="G38" s="28"/>
      <c r="H38" s="28" t="s">
        <v>5</v>
      </c>
      <c r="I38" s="28">
        <v>1.2</v>
      </c>
      <c r="J38" s="28" t="s">
        <v>111</v>
      </c>
      <c r="K38" s="28" t="s">
        <v>30</v>
      </c>
      <c r="L38" s="28">
        <v>6</v>
      </c>
      <c r="M38" s="29">
        <v>0</v>
      </c>
      <c r="N38" s="30">
        <f t="shared" si="1"/>
        <v>0</v>
      </c>
    </row>
    <row r="39" spans="1:14" ht="15.75" thickBot="1" x14ac:dyDescent="0.3"/>
    <row r="40" spans="1:14" ht="24.75" customHeight="1" thickBot="1" x14ac:dyDescent="0.3">
      <c r="A40" s="123" t="s">
        <v>115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08">
        <f>SUM(N7:N30,N36:N38)</f>
        <v>0</v>
      </c>
    </row>
    <row r="41" spans="1:14" ht="23.25" x14ac:dyDescent="0.35">
      <c r="M41" s="125"/>
      <c r="N41" s="126"/>
    </row>
  </sheetData>
  <mergeCells count="27">
    <mergeCell ref="L34:L35"/>
    <mergeCell ref="A40:M40"/>
    <mergeCell ref="M41:N41"/>
    <mergeCell ref="M5:M6"/>
    <mergeCell ref="N5:N6"/>
    <mergeCell ref="A34:A35"/>
    <mergeCell ref="B34:B35"/>
    <mergeCell ref="C34:C35"/>
    <mergeCell ref="D34:E34"/>
    <mergeCell ref="F34:G34"/>
    <mergeCell ref="H34:I34"/>
    <mergeCell ref="J34:J35"/>
    <mergeCell ref="K34:K35"/>
    <mergeCell ref="M34:M35"/>
    <mergeCell ref="N34:N35"/>
    <mergeCell ref="A32:J32"/>
    <mergeCell ref="D5:E5"/>
    <mergeCell ref="L5:L6"/>
    <mergeCell ref="A1:J1"/>
    <mergeCell ref="B3:K3"/>
    <mergeCell ref="F5:G5"/>
    <mergeCell ref="J5:J6"/>
    <mergeCell ref="K5:K6"/>
    <mergeCell ref="A5:A6"/>
    <mergeCell ref="B5:B6"/>
    <mergeCell ref="H5:I5"/>
    <mergeCell ref="C5:C6"/>
  </mergeCells>
  <phoneticPr fontId="4" type="noConversion"/>
  <pageMargins left="0.7" right="0.7" top="0.78740157499999996" bottom="0.78740157499999996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workbookViewId="0">
      <selection activeCell="L18" sqref="L18"/>
    </sheetView>
  </sheetViews>
  <sheetFormatPr defaultRowHeight="15" x14ac:dyDescent="0.25"/>
  <cols>
    <col min="1" max="1" width="7.140625" style="1" customWidth="1"/>
    <col min="2" max="2" width="18.5703125" style="35" customWidth="1"/>
    <col min="3" max="3" width="16.7109375" style="1" customWidth="1"/>
    <col min="4" max="4" width="8.85546875" style="1" customWidth="1"/>
    <col min="5" max="5" width="10.28515625" style="1" customWidth="1"/>
    <col min="6" max="6" width="6.140625" style="1" customWidth="1"/>
    <col min="7" max="7" width="21.42578125" style="1" customWidth="1"/>
    <col min="8" max="8" width="31" style="31" customWidth="1"/>
    <col min="9" max="9" width="5.5703125" style="1" customWidth="1"/>
    <col min="10" max="10" width="15.7109375" style="66" customWidth="1"/>
    <col min="11" max="11" width="16" style="32" customWidth="1"/>
    <col min="12" max="12" width="21.42578125" style="32" customWidth="1"/>
    <col min="13" max="13" width="8.85546875" style="32" bestFit="1" customWidth="1"/>
    <col min="14" max="14" width="8.85546875" style="33" bestFit="1" customWidth="1"/>
    <col min="15" max="15" width="8.85546875" style="34" bestFit="1" customWidth="1"/>
    <col min="16" max="16" width="10" style="33" customWidth="1"/>
  </cols>
  <sheetData>
    <row r="1" spans="1:17" ht="21" x14ac:dyDescent="0.35">
      <c r="A1" s="147" t="s">
        <v>179</v>
      </c>
      <c r="B1" s="147"/>
      <c r="C1" s="147"/>
      <c r="D1" s="147"/>
      <c r="E1" s="147"/>
      <c r="F1" s="147"/>
      <c r="G1" s="147"/>
      <c r="I1" s="32"/>
    </row>
    <row r="2" spans="1:17" ht="15.75" thickBot="1" x14ac:dyDescent="0.3"/>
    <row r="3" spans="1:17" s="45" customFormat="1" ht="34.5" customHeight="1" thickBot="1" x14ac:dyDescent="0.3">
      <c r="A3" s="36" t="s">
        <v>116</v>
      </c>
      <c r="B3" s="37" t="s">
        <v>117</v>
      </c>
      <c r="C3" s="38" t="s">
        <v>118</v>
      </c>
      <c r="D3" s="38" t="s">
        <v>119</v>
      </c>
      <c r="E3" s="39" t="s">
        <v>120</v>
      </c>
      <c r="F3" s="37" t="s">
        <v>121</v>
      </c>
      <c r="G3" s="38" t="s">
        <v>122</v>
      </c>
      <c r="H3" s="68" t="s">
        <v>124</v>
      </c>
      <c r="I3" s="38" t="s">
        <v>123</v>
      </c>
      <c r="J3" s="71" t="s">
        <v>180</v>
      </c>
      <c r="K3" s="69" t="s">
        <v>181</v>
      </c>
      <c r="L3" s="70" t="s">
        <v>182</v>
      </c>
      <c r="M3" s="41"/>
      <c r="N3" s="42"/>
      <c r="O3" s="43"/>
      <c r="P3" s="40"/>
      <c r="Q3" s="44"/>
    </row>
    <row r="4" spans="1:17" ht="58.35" customHeight="1" x14ac:dyDescent="0.25">
      <c r="A4" s="72" t="s">
        <v>125</v>
      </c>
      <c r="B4" s="73" t="s">
        <v>126</v>
      </c>
      <c r="C4" s="72" t="s">
        <v>127</v>
      </c>
      <c r="D4" s="72" t="s">
        <v>128</v>
      </c>
      <c r="E4" s="74" t="s">
        <v>129</v>
      </c>
      <c r="F4" s="72" t="s">
        <v>130</v>
      </c>
      <c r="G4" s="72" t="s">
        <v>131</v>
      </c>
      <c r="H4" s="75" t="s">
        <v>132</v>
      </c>
      <c r="I4" s="72">
        <v>2</v>
      </c>
      <c r="J4" s="76">
        <v>12</v>
      </c>
      <c r="K4" s="80">
        <v>0</v>
      </c>
      <c r="L4" s="77">
        <f>J4*K4</f>
        <v>0</v>
      </c>
      <c r="M4" s="46"/>
      <c r="N4" s="47"/>
      <c r="O4" s="32"/>
      <c r="P4" s="47"/>
      <c r="Q4" s="48"/>
    </row>
    <row r="5" spans="1:17" x14ac:dyDescent="0.25">
      <c r="A5" s="13"/>
      <c r="B5" s="49"/>
      <c r="C5" s="13"/>
      <c r="D5" s="13"/>
      <c r="E5" s="50"/>
      <c r="F5" s="13"/>
      <c r="G5" s="13"/>
      <c r="H5" s="51"/>
      <c r="I5" s="13"/>
      <c r="J5" s="67"/>
      <c r="K5" s="81"/>
      <c r="L5" s="46"/>
      <c r="M5" s="46"/>
      <c r="N5" s="47"/>
      <c r="O5" s="32"/>
      <c r="P5" s="47"/>
      <c r="Q5" s="48"/>
    </row>
    <row r="6" spans="1:17" ht="38.25" x14ac:dyDescent="0.25">
      <c r="A6" s="52" t="s">
        <v>133</v>
      </c>
      <c r="B6" s="53" t="s">
        <v>134</v>
      </c>
      <c r="C6" s="52" t="s">
        <v>135</v>
      </c>
      <c r="D6" s="52" t="s">
        <v>136</v>
      </c>
      <c r="E6" s="54" t="s">
        <v>137</v>
      </c>
      <c r="F6" s="52" t="s">
        <v>130</v>
      </c>
      <c r="G6" s="52" t="s">
        <v>138</v>
      </c>
      <c r="H6" s="55" t="s">
        <v>139</v>
      </c>
      <c r="I6" s="52">
        <v>1</v>
      </c>
      <c r="J6" s="78">
        <v>6</v>
      </c>
      <c r="K6" s="82">
        <v>0</v>
      </c>
      <c r="L6" s="79">
        <f t="shared" ref="L6:L40" si="0">J6*K6</f>
        <v>0</v>
      </c>
      <c r="M6" s="46"/>
      <c r="N6" s="47"/>
      <c r="O6" s="32"/>
      <c r="P6" s="47"/>
      <c r="Q6" s="48"/>
    </row>
    <row r="7" spans="1:17" x14ac:dyDescent="0.25">
      <c r="A7" s="2"/>
      <c r="B7" s="56"/>
      <c r="C7" s="2"/>
      <c r="D7" s="2"/>
      <c r="E7" s="57"/>
      <c r="F7" s="2"/>
      <c r="G7" s="2"/>
      <c r="H7" s="51"/>
      <c r="I7" s="2"/>
      <c r="J7" s="67"/>
      <c r="K7" s="81"/>
      <c r="L7" s="46"/>
      <c r="M7" s="46"/>
      <c r="N7" s="47"/>
      <c r="O7" s="32"/>
      <c r="P7" s="47"/>
      <c r="Q7" s="48"/>
    </row>
    <row r="8" spans="1:17" ht="14.45" customHeight="1" x14ac:dyDescent="0.25">
      <c r="A8" s="144" t="s">
        <v>61</v>
      </c>
      <c r="B8" s="53" t="s">
        <v>140</v>
      </c>
      <c r="C8" s="52" t="s">
        <v>141</v>
      </c>
      <c r="D8" s="52" t="s">
        <v>136</v>
      </c>
      <c r="E8" s="54" t="s">
        <v>137</v>
      </c>
      <c r="F8" s="52" t="s">
        <v>130</v>
      </c>
      <c r="G8" s="52" t="s">
        <v>142</v>
      </c>
      <c r="H8" s="148" t="s">
        <v>143</v>
      </c>
      <c r="I8" s="52">
        <v>1</v>
      </c>
      <c r="J8" s="78">
        <v>6</v>
      </c>
      <c r="K8" s="82">
        <v>0</v>
      </c>
      <c r="L8" s="79">
        <f t="shared" si="0"/>
        <v>0</v>
      </c>
      <c r="M8" s="46"/>
      <c r="N8" s="47"/>
      <c r="O8" s="32"/>
      <c r="P8" s="47"/>
      <c r="Q8" s="48"/>
    </row>
    <row r="9" spans="1:17" x14ac:dyDescent="0.25">
      <c r="A9" s="145"/>
      <c r="B9" s="53"/>
      <c r="C9" s="52"/>
      <c r="D9" s="52" t="s">
        <v>128</v>
      </c>
      <c r="E9" s="54" t="s">
        <v>129</v>
      </c>
      <c r="F9" s="52" t="s">
        <v>130</v>
      </c>
      <c r="G9" s="52" t="s">
        <v>144</v>
      </c>
      <c r="H9" s="148"/>
      <c r="I9" s="52">
        <v>1</v>
      </c>
      <c r="J9" s="78">
        <v>6</v>
      </c>
      <c r="K9" s="82">
        <v>0</v>
      </c>
      <c r="L9" s="79">
        <f t="shared" si="0"/>
        <v>0</v>
      </c>
      <c r="M9" s="46"/>
      <c r="N9" s="47"/>
      <c r="O9" s="32"/>
      <c r="P9" s="47"/>
      <c r="Q9" s="48"/>
    </row>
    <row r="10" spans="1:17" x14ac:dyDescent="0.25">
      <c r="A10" s="146"/>
      <c r="B10" s="53"/>
      <c r="C10" s="52"/>
      <c r="D10" s="52" t="s">
        <v>128</v>
      </c>
      <c r="E10" s="54" t="s">
        <v>129</v>
      </c>
      <c r="F10" s="52" t="s">
        <v>145</v>
      </c>
      <c r="G10" s="52" t="s">
        <v>146</v>
      </c>
      <c r="H10" s="148"/>
      <c r="I10" s="52">
        <v>1</v>
      </c>
      <c r="J10" s="78">
        <v>6</v>
      </c>
      <c r="K10" s="82">
        <v>0</v>
      </c>
      <c r="L10" s="79">
        <f t="shared" si="0"/>
        <v>0</v>
      </c>
      <c r="M10" s="46"/>
      <c r="N10" s="47"/>
      <c r="O10" s="32"/>
      <c r="P10" s="47"/>
      <c r="Q10" s="48"/>
    </row>
    <row r="11" spans="1:17" x14ac:dyDescent="0.25">
      <c r="A11" s="13"/>
      <c r="B11" s="49"/>
      <c r="C11" s="13"/>
      <c r="D11" s="13"/>
      <c r="E11" s="50"/>
      <c r="F11" s="13"/>
      <c r="G11" s="13"/>
      <c r="H11" s="51"/>
      <c r="I11" s="13"/>
      <c r="J11" s="67"/>
      <c r="K11" s="81"/>
      <c r="L11" s="46"/>
      <c r="M11" s="46"/>
      <c r="N11" s="47"/>
      <c r="O11" s="32"/>
      <c r="P11" s="47"/>
      <c r="Q11" s="48"/>
    </row>
    <row r="12" spans="1:17" x14ac:dyDescent="0.25">
      <c r="A12" s="144" t="s">
        <v>30</v>
      </c>
      <c r="B12" s="53" t="s">
        <v>147</v>
      </c>
      <c r="C12" s="52" t="s">
        <v>148</v>
      </c>
      <c r="D12" s="52" t="s">
        <v>149</v>
      </c>
      <c r="E12" s="54" t="s">
        <v>137</v>
      </c>
      <c r="F12" s="52" t="s">
        <v>150</v>
      </c>
      <c r="G12" s="52" t="s">
        <v>151</v>
      </c>
      <c r="H12" s="148" t="s">
        <v>143</v>
      </c>
      <c r="I12" s="52">
        <v>2</v>
      </c>
      <c r="J12" s="78">
        <v>12</v>
      </c>
      <c r="K12" s="82">
        <v>0</v>
      </c>
      <c r="L12" s="79">
        <f t="shared" si="0"/>
        <v>0</v>
      </c>
      <c r="M12" s="46"/>
      <c r="N12" s="47"/>
      <c r="O12" s="58"/>
      <c r="P12" s="47"/>
      <c r="Q12" s="48"/>
    </row>
    <row r="13" spans="1:17" x14ac:dyDescent="0.25">
      <c r="A13" s="145"/>
      <c r="B13" s="53"/>
      <c r="C13" s="52"/>
      <c r="D13" s="52" t="s">
        <v>149</v>
      </c>
      <c r="E13" s="54" t="s">
        <v>137</v>
      </c>
      <c r="F13" s="52" t="s">
        <v>150</v>
      </c>
      <c r="G13" s="52" t="s">
        <v>152</v>
      </c>
      <c r="H13" s="148"/>
      <c r="I13" s="52">
        <v>1</v>
      </c>
      <c r="J13" s="78">
        <v>6</v>
      </c>
      <c r="K13" s="82">
        <v>0</v>
      </c>
      <c r="L13" s="79">
        <f t="shared" si="0"/>
        <v>0</v>
      </c>
      <c r="M13" s="46"/>
      <c r="N13" s="59"/>
      <c r="O13" s="58"/>
      <c r="P13" s="60"/>
      <c r="Q13" s="48"/>
    </row>
    <row r="14" spans="1:17" x14ac:dyDescent="0.25">
      <c r="A14" s="145"/>
      <c r="B14" s="53"/>
      <c r="C14" s="52"/>
      <c r="D14" s="52" t="s">
        <v>149</v>
      </c>
      <c r="E14" s="54" t="s">
        <v>137</v>
      </c>
      <c r="F14" s="52" t="s">
        <v>153</v>
      </c>
      <c r="G14" s="52" t="s">
        <v>151</v>
      </c>
      <c r="H14" s="148"/>
      <c r="I14" s="52">
        <v>2</v>
      </c>
      <c r="J14" s="78">
        <v>12</v>
      </c>
      <c r="K14" s="82">
        <v>0</v>
      </c>
      <c r="L14" s="79">
        <f t="shared" si="0"/>
        <v>0</v>
      </c>
      <c r="M14" s="46"/>
      <c r="N14" s="59"/>
      <c r="O14" s="58"/>
      <c r="P14" s="60"/>
      <c r="Q14" s="48"/>
    </row>
    <row r="15" spans="1:17" x14ac:dyDescent="0.25">
      <c r="A15" s="145"/>
      <c r="B15" s="53"/>
      <c r="C15" s="52"/>
      <c r="D15" s="52" t="s">
        <v>149</v>
      </c>
      <c r="E15" s="54" t="s">
        <v>137</v>
      </c>
      <c r="F15" s="52" t="s">
        <v>153</v>
      </c>
      <c r="G15" s="52" t="s">
        <v>152</v>
      </c>
      <c r="H15" s="148"/>
      <c r="I15" s="52">
        <v>1</v>
      </c>
      <c r="J15" s="78">
        <v>6</v>
      </c>
      <c r="K15" s="82">
        <v>0</v>
      </c>
      <c r="L15" s="79">
        <f t="shared" si="0"/>
        <v>0</v>
      </c>
      <c r="M15" s="46"/>
      <c r="N15" s="59"/>
      <c r="O15" s="58"/>
      <c r="P15" s="60"/>
      <c r="Q15" s="48"/>
    </row>
    <row r="16" spans="1:17" x14ac:dyDescent="0.25">
      <c r="A16" s="145"/>
      <c r="B16" s="53"/>
      <c r="C16" s="52" t="s">
        <v>154</v>
      </c>
      <c r="D16" s="52" t="s">
        <v>149</v>
      </c>
      <c r="E16" s="54" t="s">
        <v>137</v>
      </c>
      <c r="F16" s="52" t="s">
        <v>150</v>
      </c>
      <c r="G16" s="52" t="s">
        <v>155</v>
      </c>
      <c r="H16" s="148"/>
      <c r="I16" s="52">
        <v>1</v>
      </c>
      <c r="J16" s="78">
        <v>6</v>
      </c>
      <c r="K16" s="82">
        <v>0</v>
      </c>
      <c r="L16" s="79">
        <f t="shared" si="0"/>
        <v>0</v>
      </c>
      <c r="M16" s="46"/>
      <c r="N16" s="59"/>
      <c r="O16" s="58"/>
      <c r="P16" s="60"/>
      <c r="Q16" s="48"/>
    </row>
    <row r="17" spans="1:17" x14ac:dyDescent="0.25">
      <c r="A17" s="145"/>
      <c r="B17" s="53"/>
      <c r="C17" s="52"/>
      <c r="D17" s="52" t="s">
        <v>149</v>
      </c>
      <c r="E17" s="54" t="s">
        <v>137</v>
      </c>
      <c r="F17" s="52" t="s">
        <v>150</v>
      </c>
      <c r="G17" s="52" t="s">
        <v>156</v>
      </c>
      <c r="H17" s="148"/>
      <c r="I17" s="52">
        <v>1</v>
      </c>
      <c r="J17" s="78">
        <v>6</v>
      </c>
      <c r="K17" s="82">
        <v>0</v>
      </c>
      <c r="L17" s="79">
        <f t="shared" si="0"/>
        <v>0</v>
      </c>
      <c r="M17" s="46"/>
      <c r="N17" s="59"/>
      <c r="O17" s="58"/>
      <c r="P17" s="60"/>
      <c r="Q17" s="48"/>
    </row>
    <row r="18" spans="1:17" x14ac:dyDescent="0.25">
      <c r="A18" s="145"/>
      <c r="B18" s="53"/>
      <c r="C18" s="52"/>
      <c r="D18" s="52" t="s">
        <v>149</v>
      </c>
      <c r="E18" s="54" t="s">
        <v>137</v>
      </c>
      <c r="F18" s="52" t="s">
        <v>153</v>
      </c>
      <c r="G18" s="52" t="s">
        <v>155</v>
      </c>
      <c r="H18" s="148"/>
      <c r="I18" s="52">
        <v>1</v>
      </c>
      <c r="J18" s="78">
        <v>6</v>
      </c>
      <c r="K18" s="82">
        <v>0</v>
      </c>
      <c r="L18" s="79">
        <f t="shared" si="0"/>
        <v>0</v>
      </c>
      <c r="M18" s="46"/>
      <c r="N18" s="59"/>
      <c r="O18" s="58"/>
      <c r="P18" s="60"/>
      <c r="Q18" s="48"/>
    </row>
    <row r="19" spans="1:17" x14ac:dyDescent="0.25">
      <c r="A19" s="146"/>
      <c r="B19" s="53"/>
      <c r="C19" s="52"/>
      <c r="D19" s="52" t="s">
        <v>149</v>
      </c>
      <c r="E19" s="54" t="s">
        <v>137</v>
      </c>
      <c r="F19" s="52" t="s">
        <v>153</v>
      </c>
      <c r="G19" s="52" t="s">
        <v>156</v>
      </c>
      <c r="H19" s="148"/>
      <c r="I19" s="52">
        <v>1</v>
      </c>
      <c r="J19" s="78">
        <v>6</v>
      </c>
      <c r="K19" s="82">
        <v>0</v>
      </c>
      <c r="L19" s="79">
        <f t="shared" si="0"/>
        <v>0</v>
      </c>
      <c r="M19" s="46"/>
      <c r="N19" s="59"/>
      <c r="O19" s="58"/>
      <c r="P19" s="60"/>
      <c r="Q19" s="48"/>
    </row>
    <row r="20" spans="1:17" ht="13.35" customHeight="1" x14ac:dyDescent="0.25">
      <c r="A20" s="2"/>
      <c r="B20" s="56"/>
      <c r="C20" s="2"/>
      <c r="D20" s="2"/>
      <c r="E20" s="57"/>
      <c r="F20" s="2"/>
      <c r="G20" s="2"/>
      <c r="H20" s="51"/>
      <c r="I20" s="2"/>
      <c r="J20" s="67"/>
      <c r="K20" s="81"/>
      <c r="L20" s="46"/>
      <c r="M20" s="46"/>
      <c r="N20" s="40"/>
      <c r="O20" s="40"/>
      <c r="P20" s="40"/>
      <c r="Q20" s="48"/>
    </row>
    <row r="21" spans="1:17" ht="30" x14ac:dyDescent="0.25">
      <c r="A21" s="144" t="s">
        <v>30</v>
      </c>
      <c r="B21" s="53" t="s">
        <v>157</v>
      </c>
      <c r="C21" s="52" t="s">
        <v>158</v>
      </c>
      <c r="D21" s="52" t="s">
        <v>149</v>
      </c>
      <c r="E21" s="54" t="s">
        <v>137</v>
      </c>
      <c r="F21" s="52" t="s">
        <v>150</v>
      </c>
      <c r="G21" s="52" t="s">
        <v>155</v>
      </c>
      <c r="H21" s="148" t="s">
        <v>143</v>
      </c>
      <c r="I21" s="52">
        <v>1</v>
      </c>
      <c r="J21" s="78">
        <v>6</v>
      </c>
      <c r="K21" s="82">
        <v>0</v>
      </c>
      <c r="L21" s="79">
        <f t="shared" si="0"/>
        <v>0</v>
      </c>
      <c r="N21" s="47"/>
      <c r="O21" s="43"/>
      <c r="P21" s="47"/>
    </row>
    <row r="22" spans="1:17" ht="28.35" customHeight="1" x14ac:dyDescent="0.25">
      <c r="A22" s="146"/>
      <c r="B22" s="53"/>
      <c r="C22" s="52"/>
      <c r="D22" s="52" t="s">
        <v>149</v>
      </c>
      <c r="E22" s="54" t="s">
        <v>137</v>
      </c>
      <c r="F22" s="52" t="s">
        <v>153</v>
      </c>
      <c r="G22" s="52" t="s">
        <v>155</v>
      </c>
      <c r="H22" s="148"/>
      <c r="I22" s="52">
        <v>1</v>
      </c>
      <c r="J22" s="78">
        <v>6</v>
      </c>
      <c r="K22" s="82">
        <v>0</v>
      </c>
      <c r="L22" s="79">
        <f t="shared" si="0"/>
        <v>0</v>
      </c>
      <c r="N22" s="40"/>
      <c r="O22" s="43"/>
      <c r="P22" s="40"/>
    </row>
    <row r="23" spans="1:17" ht="13.7" customHeight="1" x14ac:dyDescent="0.25">
      <c r="A23" s="13"/>
      <c r="B23" s="49"/>
      <c r="C23" s="13"/>
      <c r="D23" s="13"/>
      <c r="E23" s="50"/>
      <c r="F23" s="13"/>
      <c r="G23" s="13"/>
      <c r="H23" s="51"/>
      <c r="I23" s="13"/>
      <c r="J23" s="67"/>
      <c r="K23" s="81"/>
      <c r="L23" s="46"/>
      <c r="N23" s="40"/>
      <c r="O23" s="43"/>
      <c r="P23" s="40"/>
    </row>
    <row r="24" spans="1:17" x14ac:dyDescent="0.25">
      <c r="A24" s="144" t="s">
        <v>61</v>
      </c>
      <c r="B24" s="53" t="s">
        <v>159</v>
      </c>
      <c r="C24" s="52" t="s">
        <v>160</v>
      </c>
      <c r="D24" s="52" t="s">
        <v>136</v>
      </c>
      <c r="E24" s="54" t="s">
        <v>137</v>
      </c>
      <c r="F24" s="52" t="s">
        <v>153</v>
      </c>
      <c r="G24" s="52" t="s">
        <v>161</v>
      </c>
      <c r="H24" s="148" t="s">
        <v>143</v>
      </c>
      <c r="I24" s="52">
        <v>1</v>
      </c>
      <c r="J24" s="78">
        <v>6</v>
      </c>
      <c r="K24" s="82">
        <v>0</v>
      </c>
      <c r="L24" s="79">
        <f t="shared" si="0"/>
        <v>0</v>
      </c>
      <c r="N24" s="47"/>
      <c r="O24" s="43"/>
      <c r="P24" s="47"/>
    </row>
    <row r="25" spans="1:17" ht="30" x14ac:dyDescent="0.25">
      <c r="A25" s="145"/>
      <c r="B25" s="53" t="s">
        <v>162</v>
      </c>
      <c r="C25" s="52" t="s">
        <v>163</v>
      </c>
      <c r="D25" s="52" t="s">
        <v>136</v>
      </c>
      <c r="E25" s="54" t="s">
        <v>137</v>
      </c>
      <c r="F25" s="52" t="s">
        <v>153</v>
      </c>
      <c r="G25" s="52" t="s">
        <v>161</v>
      </c>
      <c r="H25" s="148"/>
      <c r="I25" s="52">
        <v>2</v>
      </c>
      <c r="J25" s="78">
        <v>12</v>
      </c>
      <c r="K25" s="82">
        <v>0</v>
      </c>
      <c r="L25" s="79">
        <f t="shared" si="0"/>
        <v>0</v>
      </c>
      <c r="N25" s="40"/>
      <c r="O25" s="43"/>
      <c r="P25" s="40"/>
    </row>
    <row r="26" spans="1:17" x14ac:dyDescent="0.25">
      <c r="A26" s="145"/>
      <c r="B26" s="53"/>
      <c r="C26" s="52"/>
      <c r="D26" s="52" t="s">
        <v>136</v>
      </c>
      <c r="E26" s="54" t="s">
        <v>137</v>
      </c>
      <c r="F26" s="52" t="s">
        <v>153</v>
      </c>
      <c r="G26" s="52" t="s">
        <v>164</v>
      </c>
      <c r="H26" s="148"/>
      <c r="I26" s="52">
        <v>2</v>
      </c>
      <c r="J26" s="78">
        <v>12</v>
      </c>
      <c r="K26" s="82">
        <v>0</v>
      </c>
      <c r="L26" s="79">
        <f t="shared" si="0"/>
        <v>0</v>
      </c>
      <c r="N26" s="40"/>
      <c r="O26" s="43"/>
      <c r="P26" s="40"/>
    </row>
    <row r="27" spans="1:17" x14ac:dyDescent="0.25">
      <c r="A27" s="145"/>
      <c r="B27" s="53"/>
      <c r="C27" s="52"/>
      <c r="D27" s="52" t="s">
        <v>136</v>
      </c>
      <c r="E27" s="54" t="s">
        <v>137</v>
      </c>
      <c r="F27" s="52" t="s">
        <v>130</v>
      </c>
      <c r="G27" s="52" t="s">
        <v>161</v>
      </c>
      <c r="H27" s="148"/>
      <c r="I27" s="52">
        <v>2</v>
      </c>
      <c r="J27" s="78">
        <v>12</v>
      </c>
      <c r="K27" s="82">
        <v>0</v>
      </c>
      <c r="L27" s="79">
        <f t="shared" si="0"/>
        <v>0</v>
      </c>
      <c r="N27" s="40"/>
      <c r="O27" s="43"/>
      <c r="P27" s="40"/>
    </row>
    <row r="28" spans="1:17" x14ac:dyDescent="0.25">
      <c r="A28" s="145"/>
      <c r="B28" s="53"/>
      <c r="C28" s="52"/>
      <c r="D28" s="52" t="s">
        <v>136</v>
      </c>
      <c r="E28" s="54" t="s">
        <v>137</v>
      </c>
      <c r="F28" s="52" t="s">
        <v>130</v>
      </c>
      <c r="G28" s="52" t="s">
        <v>164</v>
      </c>
      <c r="H28" s="148"/>
      <c r="I28" s="52">
        <v>2</v>
      </c>
      <c r="J28" s="78">
        <v>12</v>
      </c>
      <c r="K28" s="82">
        <v>0</v>
      </c>
      <c r="L28" s="79">
        <f t="shared" si="0"/>
        <v>0</v>
      </c>
      <c r="N28" s="40"/>
      <c r="O28" s="43"/>
      <c r="P28" s="40"/>
    </row>
    <row r="29" spans="1:17" x14ac:dyDescent="0.25">
      <c r="A29" s="145"/>
      <c r="B29" s="53"/>
      <c r="C29" s="52"/>
      <c r="D29" s="52" t="s">
        <v>128</v>
      </c>
      <c r="E29" s="54" t="s">
        <v>129</v>
      </c>
      <c r="F29" s="52" t="s">
        <v>130</v>
      </c>
      <c r="G29" s="52" t="s">
        <v>165</v>
      </c>
      <c r="H29" s="148"/>
      <c r="I29" s="52">
        <v>2</v>
      </c>
      <c r="J29" s="78">
        <v>12</v>
      </c>
      <c r="K29" s="82">
        <v>0</v>
      </c>
      <c r="L29" s="79">
        <f t="shared" si="0"/>
        <v>0</v>
      </c>
      <c r="N29" s="40"/>
      <c r="O29" s="43"/>
      <c r="P29" s="40"/>
    </row>
    <row r="30" spans="1:17" x14ac:dyDescent="0.25">
      <c r="A30" s="145"/>
      <c r="B30" s="53" t="s">
        <v>166</v>
      </c>
      <c r="C30" s="52" t="s">
        <v>167</v>
      </c>
      <c r="D30" s="52" t="s">
        <v>136</v>
      </c>
      <c r="E30" s="54" t="s">
        <v>137</v>
      </c>
      <c r="F30" s="52" t="s">
        <v>153</v>
      </c>
      <c r="G30" s="52" t="s">
        <v>161</v>
      </c>
      <c r="H30" s="148"/>
      <c r="I30" s="52">
        <v>2</v>
      </c>
      <c r="J30" s="78">
        <v>12</v>
      </c>
      <c r="K30" s="82">
        <v>0</v>
      </c>
      <c r="L30" s="79">
        <f t="shared" si="0"/>
        <v>0</v>
      </c>
      <c r="N30" s="40"/>
      <c r="O30" s="43"/>
      <c r="P30" s="40"/>
    </row>
    <row r="31" spans="1:17" x14ac:dyDescent="0.25">
      <c r="A31" s="145"/>
      <c r="B31" s="53"/>
      <c r="C31" s="52"/>
      <c r="D31" s="52" t="s">
        <v>136</v>
      </c>
      <c r="E31" s="54" t="s">
        <v>137</v>
      </c>
      <c r="F31" s="52" t="s">
        <v>153</v>
      </c>
      <c r="G31" s="52" t="s">
        <v>168</v>
      </c>
      <c r="H31" s="148"/>
      <c r="I31" s="52">
        <v>1</v>
      </c>
      <c r="J31" s="78">
        <v>6</v>
      </c>
      <c r="K31" s="82">
        <v>0</v>
      </c>
      <c r="L31" s="79">
        <f t="shared" si="0"/>
        <v>0</v>
      </c>
      <c r="N31" s="40"/>
      <c r="O31" s="43"/>
      <c r="P31" s="40"/>
    </row>
    <row r="32" spans="1:17" x14ac:dyDescent="0.25">
      <c r="A32" s="145"/>
      <c r="B32" s="53"/>
      <c r="C32" s="52"/>
      <c r="D32" s="52" t="s">
        <v>136</v>
      </c>
      <c r="E32" s="54" t="s">
        <v>137</v>
      </c>
      <c r="F32" s="52" t="s">
        <v>130</v>
      </c>
      <c r="G32" s="52" t="s">
        <v>161</v>
      </c>
      <c r="H32" s="148"/>
      <c r="I32" s="52">
        <v>2</v>
      </c>
      <c r="J32" s="78">
        <v>12</v>
      </c>
      <c r="K32" s="82">
        <v>0</v>
      </c>
      <c r="L32" s="79">
        <f t="shared" si="0"/>
        <v>0</v>
      </c>
      <c r="N32" s="40"/>
      <c r="O32" s="43"/>
      <c r="P32" s="40"/>
    </row>
    <row r="33" spans="1:16" x14ac:dyDescent="0.25">
      <c r="A33" s="145"/>
      <c r="B33" s="53"/>
      <c r="C33" s="52"/>
      <c r="D33" s="52" t="s">
        <v>136</v>
      </c>
      <c r="E33" s="54" t="s">
        <v>137</v>
      </c>
      <c r="F33" s="52" t="s">
        <v>130</v>
      </c>
      <c r="G33" s="52" t="s">
        <v>168</v>
      </c>
      <c r="H33" s="148"/>
      <c r="I33" s="52">
        <v>1</v>
      </c>
      <c r="J33" s="78">
        <v>6</v>
      </c>
      <c r="K33" s="82">
        <v>0</v>
      </c>
      <c r="L33" s="79">
        <f t="shared" si="0"/>
        <v>0</v>
      </c>
      <c r="N33" s="40"/>
      <c r="O33" s="43"/>
      <c r="P33" s="40"/>
    </row>
    <row r="34" spans="1:16" x14ac:dyDescent="0.25">
      <c r="A34" s="146"/>
      <c r="B34" s="53"/>
      <c r="C34" s="52"/>
      <c r="D34" s="52" t="s">
        <v>128</v>
      </c>
      <c r="E34" s="54" t="s">
        <v>129</v>
      </c>
      <c r="F34" s="52" t="s">
        <v>130</v>
      </c>
      <c r="G34" s="52" t="s">
        <v>169</v>
      </c>
      <c r="H34" s="148"/>
      <c r="I34" s="52">
        <v>2</v>
      </c>
      <c r="J34" s="78">
        <v>12</v>
      </c>
      <c r="K34" s="82">
        <v>0</v>
      </c>
      <c r="L34" s="79">
        <f t="shared" si="0"/>
        <v>0</v>
      </c>
      <c r="N34" s="40"/>
      <c r="O34" s="43"/>
      <c r="P34" s="40"/>
    </row>
    <row r="35" spans="1:16" x14ac:dyDescent="0.25">
      <c r="A35" s="2"/>
      <c r="B35" s="56"/>
      <c r="C35" s="2"/>
      <c r="D35" s="2"/>
      <c r="E35" s="2"/>
      <c r="F35" s="2"/>
      <c r="G35" s="2"/>
      <c r="I35" s="2"/>
      <c r="J35" s="67"/>
      <c r="K35" s="81"/>
      <c r="L35" s="46"/>
      <c r="N35" s="40"/>
      <c r="O35" s="43"/>
      <c r="P35" s="40"/>
    </row>
    <row r="36" spans="1:16" ht="13.7" customHeight="1" x14ac:dyDescent="0.25">
      <c r="A36" s="52" t="s">
        <v>170</v>
      </c>
      <c r="B36" s="61" t="s">
        <v>171</v>
      </c>
      <c r="C36" s="54"/>
      <c r="D36" s="23"/>
      <c r="E36" s="23"/>
      <c r="F36" s="23"/>
      <c r="G36" s="23"/>
      <c r="H36" s="62" t="s">
        <v>172</v>
      </c>
      <c r="I36" s="23">
        <v>2</v>
      </c>
      <c r="J36" s="78">
        <v>12</v>
      </c>
      <c r="K36" s="82">
        <v>0</v>
      </c>
      <c r="L36" s="79">
        <f t="shared" si="0"/>
        <v>0</v>
      </c>
      <c r="N36" s="47"/>
      <c r="O36" s="43"/>
      <c r="P36" s="47"/>
    </row>
    <row r="37" spans="1:16" x14ac:dyDescent="0.25">
      <c r="A37" s="2"/>
      <c r="B37" s="63"/>
      <c r="C37" s="50"/>
      <c r="D37" s="2"/>
      <c r="E37" s="2"/>
      <c r="F37" s="2"/>
      <c r="G37" s="2"/>
      <c r="I37" s="2"/>
      <c r="J37" s="67"/>
      <c r="K37" s="81"/>
      <c r="L37" s="46"/>
      <c r="N37" s="40"/>
      <c r="O37" s="43"/>
      <c r="P37" s="40"/>
    </row>
    <row r="38" spans="1:16" x14ac:dyDescent="0.25">
      <c r="A38" s="52" t="s">
        <v>61</v>
      </c>
      <c r="B38" s="61" t="s">
        <v>173</v>
      </c>
      <c r="C38" s="54" t="s">
        <v>174</v>
      </c>
      <c r="D38" s="52"/>
      <c r="E38" s="52"/>
      <c r="F38" s="52"/>
      <c r="G38" s="52"/>
      <c r="H38" s="62" t="s">
        <v>175</v>
      </c>
      <c r="I38" s="110">
        <v>1</v>
      </c>
      <c r="J38" s="78">
        <v>6</v>
      </c>
      <c r="K38" s="82">
        <v>0</v>
      </c>
      <c r="L38" s="79">
        <f t="shared" si="0"/>
        <v>0</v>
      </c>
      <c r="N38" s="47"/>
      <c r="O38" s="43"/>
      <c r="P38" s="47"/>
    </row>
    <row r="39" spans="1:16" x14ac:dyDescent="0.25">
      <c r="A39" s="2"/>
      <c r="B39" s="49"/>
      <c r="C39" s="13"/>
      <c r="D39" s="2"/>
      <c r="E39" s="2"/>
      <c r="F39" s="2"/>
      <c r="G39" s="2"/>
      <c r="I39" s="2"/>
      <c r="J39" s="67"/>
      <c r="K39" s="81"/>
      <c r="L39" s="46"/>
      <c r="N39" s="40"/>
      <c r="O39" s="43"/>
      <c r="P39" s="40"/>
    </row>
    <row r="40" spans="1:16" ht="30" x14ac:dyDescent="0.25">
      <c r="A40" s="52" t="s">
        <v>61</v>
      </c>
      <c r="B40" s="64" t="s">
        <v>176</v>
      </c>
      <c r="C40" s="52" t="s">
        <v>177</v>
      </c>
      <c r="D40" s="23"/>
      <c r="E40" s="23"/>
      <c r="F40" s="23"/>
      <c r="G40" s="23"/>
      <c r="H40" s="62" t="s">
        <v>178</v>
      </c>
      <c r="I40" s="23">
        <v>1</v>
      </c>
      <c r="J40" s="78">
        <v>6</v>
      </c>
      <c r="K40" s="82">
        <v>0</v>
      </c>
      <c r="L40" s="79">
        <f t="shared" si="0"/>
        <v>0</v>
      </c>
      <c r="N40" s="40"/>
      <c r="O40" s="65"/>
      <c r="P40" s="42"/>
    </row>
    <row r="41" spans="1:16" ht="15.75" thickBot="1" x14ac:dyDescent="0.3">
      <c r="N41" s="40"/>
      <c r="O41" s="43"/>
      <c r="P41" s="40"/>
    </row>
    <row r="42" spans="1:16" ht="19.5" thickBot="1" x14ac:dyDescent="0.35">
      <c r="A42" s="142" t="s">
        <v>183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83">
        <f>SUM(L4:L41)</f>
        <v>0</v>
      </c>
      <c r="N42" s="40"/>
      <c r="O42" s="43"/>
      <c r="P42" s="40"/>
    </row>
    <row r="43" spans="1:16" x14ac:dyDescent="0.25">
      <c r="N43" s="40"/>
      <c r="O43" s="43"/>
      <c r="P43" s="40"/>
    </row>
    <row r="44" spans="1:16" x14ac:dyDescent="0.25">
      <c r="N44" s="40"/>
      <c r="O44" s="43"/>
      <c r="P44" s="40"/>
    </row>
    <row r="45" spans="1:16" x14ac:dyDescent="0.25">
      <c r="N45" s="40"/>
      <c r="O45" s="43"/>
      <c r="P45" s="40"/>
    </row>
    <row r="46" spans="1:16" x14ac:dyDescent="0.25">
      <c r="N46" s="40"/>
      <c r="O46" s="43"/>
      <c r="P46" s="40"/>
    </row>
    <row r="47" spans="1:16" x14ac:dyDescent="0.25">
      <c r="N47" s="40"/>
      <c r="O47" s="43"/>
      <c r="P47" s="40"/>
    </row>
    <row r="48" spans="1:16" x14ac:dyDescent="0.25">
      <c r="N48" s="40"/>
      <c r="O48" s="43"/>
      <c r="P48" s="40"/>
    </row>
    <row r="49" spans="14:16" x14ac:dyDescent="0.25">
      <c r="N49" s="40"/>
      <c r="O49" s="43"/>
      <c r="P49" s="40"/>
    </row>
    <row r="50" spans="14:16" x14ac:dyDescent="0.25">
      <c r="N50" s="40"/>
      <c r="O50" s="43"/>
      <c r="P50" s="40"/>
    </row>
    <row r="51" spans="14:16" x14ac:dyDescent="0.25">
      <c r="N51" s="40"/>
      <c r="O51" s="43"/>
      <c r="P51" s="40"/>
    </row>
  </sheetData>
  <mergeCells count="10">
    <mergeCell ref="A1:G1"/>
    <mergeCell ref="H8:H10"/>
    <mergeCell ref="H12:H19"/>
    <mergeCell ref="H21:H22"/>
    <mergeCell ref="H24:H34"/>
    <mergeCell ref="A42:K42"/>
    <mergeCell ref="A8:A10"/>
    <mergeCell ref="A12:A19"/>
    <mergeCell ref="A21:A22"/>
    <mergeCell ref="A24:A34"/>
  </mergeCells>
  <pageMargins left="0.7" right="0.7" top="0.78740157499999996" bottom="0.78740157499999996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 služby</vt:lpstr>
      <vt:lpstr>klimatizace_odvlhčovače</vt:lpstr>
      <vt:lpstr>filtry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Šenk</dc:creator>
  <cp:lastModifiedBy>Bc. Petr Šámal</cp:lastModifiedBy>
  <cp:lastPrinted>2023-08-29T05:38:27Z</cp:lastPrinted>
  <dcterms:created xsi:type="dcterms:W3CDTF">2023-05-23T10:59:22Z</dcterms:created>
  <dcterms:modified xsi:type="dcterms:W3CDTF">2023-09-13T05:43:21Z</dcterms:modified>
</cp:coreProperties>
</file>