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Veřejné zakázky\VZ - mimo NEN\2024_04 - Oprava elektroinstalace v budov G\"/>
    </mc:Choice>
  </mc:AlternateContent>
  <bookViews>
    <workbookView xWindow="0" yWindow="0" windowWidth="28800" windowHeight="13635"/>
  </bookViews>
  <sheets>
    <sheet name="Rozpočet" sheetId="1" r:id="rId1"/>
  </sheets>
  <calcPr calcId="152511"/>
</workbook>
</file>

<file path=xl/calcChain.xml><?xml version="1.0" encoding="utf-8"?>
<calcChain xmlns="http://schemas.openxmlformats.org/spreadsheetml/2006/main">
  <c r="G88" i="1" l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89" i="1" l="1"/>
  <c r="F91" i="1" l="1"/>
  <c r="G91" i="1" s="1"/>
  <c r="F92" i="1"/>
  <c r="G92" i="1" s="1"/>
  <c r="G93" i="1"/>
  <c r="G94" i="1" s="1"/>
</calcChain>
</file>

<file path=xl/sharedStrings.xml><?xml version="1.0" encoding="utf-8"?>
<sst xmlns="http://schemas.openxmlformats.org/spreadsheetml/2006/main" count="269" uniqueCount="183">
  <si>
    <t>Objednatel:</t>
  </si>
  <si>
    <t>Psychiatrická nemocnice Horní Beřkovice, Podřipská 1, 411 85 Horní Beřkovice, IČ: 00673552, DIČ: CZ00673552</t>
  </si>
  <si>
    <t>Stavba:</t>
  </si>
  <si>
    <t>Psychiatrická nemocnice Horní Beřkovice</t>
  </si>
  <si>
    <t>Objekt:</t>
  </si>
  <si>
    <t>Oprava elektroinstalace pavilon G oddělení 4A</t>
  </si>
  <si>
    <t>ÚRS</t>
  </si>
  <si>
    <t>PČ</t>
  </si>
  <si>
    <t>Kód</t>
  </si>
  <si>
    <t>Popis</t>
  </si>
  <si>
    <t>MJ</t>
  </si>
  <si>
    <t>Množství</t>
  </si>
  <si>
    <t>J.cena [CZK]</t>
  </si>
  <si>
    <t>Cena celkem [CZK]</t>
  </si>
  <si>
    <t>Náklady z rozpočtu</t>
  </si>
  <si>
    <t>210812011</t>
  </si>
  <si>
    <t>Montáž kabelu Cu plného nebo laněného do 1 kV žíly 3x1,5 až 6 mm2 (např. CYKY) bez ukončení uloženého volně nebo v liště</t>
  </si>
  <si>
    <t>m</t>
  </si>
  <si>
    <t>34111030.1</t>
  </si>
  <si>
    <t>kabel instalační jádro Cu plné izolace PVC plášť PVC 450/750V (CYKY) O 3x1,5mm2</t>
  </si>
  <si>
    <t>34111030.2</t>
  </si>
  <si>
    <t>kabel instalační jádro Cu plné izolace PVC plášť PVC 450/750V (CYKY) J 3x1,5mm2</t>
  </si>
  <si>
    <t>741122016</t>
  </si>
  <si>
    <t>Montáž kabel Cu bez ukončení uložený pod omítku plný kulatý 3x2,5 až 6 mm2 (např. CYKY)</t>
  </si>
  <si>
    <t>34109517</t>
  </si>
  <si>
    <t>kabel instalační plochý jádro Cu plné izolace PVC plášť PVC 450/750V (CYKY) J 3x2,5mm2</t>
  </si>
  <si>
    <t>210812061</t>
  </si>
  <si>
    <t>Montáž kabelu Cu plného nebo laněného do 1 kV žíly 5x1,5 až 2,5 mm2 (např. CYKY) bez ukončení uloženého volně nebo v liště</t>
  </si>
  <si>
    <t>34111090</t>
  </si>
  <si>
    <t>kabel instalační jádro Cu plné izolace PVC plášť PVC 450/750V (CYKY) J 5x1,5mm2</t>
  </si>
  <si>
    <t>741112061R</t>
  </si>
  <si>
    <t>Montáž krabice přístrojová zapuštěná plastová kruhová, vč. sádrování</t>
  </si>
  <si>
    <t>ks</t>
  </si>
  <si>
    <t>34571450</t>
  </si>
  <si>
    <t>krabice pod omítku PVC přístrojová kruhová D 70mm (KP 68)</t>
  </si>
  <si>
    <t>34571451</t>
  </si>
  <si>
    <t>krabice pod omítku PVC přístrojová kruhová D 70mm hluboká (KPR 68/D univerzální)</t>
  </si>
  <si>
    <t>741112023R</t>
  </si>
  <si>
    <t>Montáž krabice nástěnná plastová čtyřhranná, s víčkem, do 250x250 mm, vč.sádrování</t>
  </si>
  <si>
    <t>34571524R</t>
  </si>
  <si>
    <t>krabice pod omítku PVC odbočná čtvercová (KT 250) s víčkem</t>
  </si>
  <si>
    <t>741310001</t>
  </si>
  <si>
    <t>Montáž spínač nástěnný 1-jednopólový prostředí normální se zapojením vodičů</t>
  </si>
  <si>
    <t>34535015R</t>
  </si>
  <si>
    <t>spínač nástěnný pólový, řazení 1, šroubové svorky (Spínač č.1 IP44, Tango bílý, kompletní)</t>
  </si>
  <si>
    <t>741310022R</t>
  </si>
  <si>
    <t>Montáž spínač nástěnný prostředí normální se zapojením vodičů, řazení 6</t>
  </si>
  <si>
    <t>34535040R</t>
  </si>
  <si>
    <t>spínač nástěnný pólový, řazení 6, šroubové svorky (Spínač č.6 IP44, Tango bílý, kompletní)</t>
  </si>
  <si>
    <t>741313041</t>
  </si>
  <si>
    <t xml:space="preserve">Montáž zásuvka jednoduchá </t>
  </si>
  <si>
    <t>34555202R</t>
  </si>
  <si>
    <t>zásuvka jednonásobná, šroubové svorky (Tango, kompletní)</t>
  </si>
  <si>
    <t>741313042</t>
  </si>
  <si>
    <t>Montáž zásuvka dvojitá,se zapojením vodičů</t>
  </si>
  <si>
    <t>34555201R</t>
  </si>
  <si>
    <t>zásuvka dvojnásobná, šroubové svorky (Dvojzásuvka Tango natočená)</t>
  </si>
  <si>
    <t>742420121</t>
  </si>
  <si>
    <t>Montáž televizní zásuvky koncové nebo průběžné</t>
  </si>
  <si>
    <t>37451007</t>
  </si>
  <si>
    <t>Zásuvka TV+R koncová (Tango EU3601P)</t>
  </si>
  <si>
    <t>742420051</t>
  </si>
  <si>
    <t>Montáž anténního rozbočovače</t>
  </si>
  <si>
    <t>35811450R</t>
  </si>
  <si>
    <t>rozbočovač signálu SBV 504</t>
  </si>
  <si>
    <t>741372061</t>
  </si>
  <si>
    <t>Montáž svítidlo LED interiérové přisazené stropní hranaté nebo kruhové do 0,09 m2 se zapojením vodičů</t>
  </si>
  <si>
    <t>34825000R</t>
  </si>
  <si>
    <t>svítidlo interiérové stropní přisazené kruhové, 880 lm, (LED, 12W, 2700K noční, např. MC.LED 411.201.32.0)</t>
  </si>
  <si>
    <t>34825001R</t>
  </si>
  <si>
    <t>svítidlo interiérové stropní přisazené kruhové 1530lm, 4000K, LED, 18W, neutrální bílá IP44, (např. MC.LED CALA,ML-411.206.32.0)</t>
  </si>
  <si>
    <t>741372062</t>
  </si>
  <si>
    <t>Montáž svítidlo LED interiérové přisazené stropní hranaté nebo kruhové přes 0,09 do 0,36 m2 se zapojením vodičů</t>
  </si>
  <si>
    <t>34825055</t>
  </si>
  <si>
    <t xml:space="preserve">svítidlo interiérové stropní přisazené kruhové D 300-450mm 1200-1900lm s pohybovým čidlem, 18W 4000K 1530 lm, neutrální bílá IP44 (např. McLED LED ML-411.226.32.0)
</t>
  </si>
  <si>
    <t>741372021</t>
  </si>
  <si>
    <t>Montáž svítidlo LED interiérové přisazené nástěnné hranaté nebo kruhové do 0,09 m2 se zapojením vodičů</t>
  </si>
  <si>
    <t>34838100R</t>
  </si>
  <si>
    <t>svítidlo dočasné nouzové osvětlení, IP42, 100 lm, 1h (např.Safelite SL20)</t>
  </si>
  <si>
    <t>741371102</t>
  </si>
  <si>
    <t>Montáž svítidlo zářivkové průmyslové stropní přisazené 1 zdroj s krytem</t>
  </si>
  <si>
    <t>34825006</t>
  </si>
  <si>
    <t>svítidlo interiérové stropní přisazené obdélníkové/čtvercové 1210x238 mm, 4000K, LED zdroj, 3950lm (např. MODUS LLL4000, 2xLED 940)</t>
  </si>
  <si>
    <t>741372112</t>
  </si>
  <si>
    <t>Montáž svítidlo LED interiérové vestavné panelové hranaté nebo kruhové přes 0,09 do 0,36 m2 se zapojením vodičů</t>
  </si>
  <si>
    <t>34825011</t>
  </si>
  <si>
    <t>svítidlo vestavné stropní panelové čtvercové/obdélníkové 0,09-0,36m2 2200-5000lm, do minerálního podhledu, (např. MC.LED 413.322.32.3</t>
  </si>
  <si>
    <t>220301012</t>
  </si>
  <si>
    <t>Montáž lišty elektroinstalační typu LV vkládací</t>
  </si>
  <si>
    <t>34571012R</t>
  </si>
  <si>
    <t>Lišta elektroinstalační vkládací 140x60 mm</t>
  </si>
  <si>
    <t>742121001</t>
  </si>
  <si>
    <t>Montáž kabelů sdělovacích pro vnitřní rozvody do 15 žil (koaxiální)</t>
  </si>
  <si>
    <t>34121304</t>
  </si>
  <si>
    <t>kabel koaxiální stíněný, např. KOAX RG 59U/48FB</t>
  </si>
  <si>
    <t>742110002</t>
  </si>
  <si>
    <t>Montáž trubek pro slaboproud plastových ohebných uložených pod omítku</t>
  </si>
  <si>
    <t>34571050</t>
  </si>
  <si>
    <t>trubka elektroinstalační ohebná PVC 2316, průměr 16 mm</t>
  </si>
  <si>
    <t>742122001</t>
  </si>
  <si>
    <t>Montáž kabelové spojky nebo svorkovnice pro slaboproud do 15 žil</t>
  </si>
  <si>
    <t>34562697</t>
  </si>
  <si>
    <t>Svorkovnice stoupačková 6325-55</t>
  </si>
  <si>
    <t>742310004R</t>
  </si>
  <si>
    <t>Montáž kompletu zvonkového tabla, zvonkového trafa a kabelu</t>
  </si>
  <si>
    <t>kpl</t>
  </si>
  <si>
    <t>38226100R</t>
  </si>
  <si>
    <t>Soubor zvonku, zvonkového trafa a kabelu</t>
  </si>
  <si>
    <t>742001001R</t>
  </si>
  <si>
    <t>Přepojení reproduktorů dle plánu</t>
  </si>
  <si>
    <t>soubor</t>
  </si>
  <si>
    <t>751111821</t>
  </si>
  <si>
    <t>Demontáž ventilátoru axiálního nízkotlakého stropního závěsného rozpětí lopatek do 1000 mm</t>
  </si>
  <si>
    <t>751111082</t>
  </si>
  <si>
    <t>Montáž ventilátoru axiálního nízkotlakého stropního závěsného rozpětí lopatek přes 800 do 1000 mm</t>
  </si>
  <si>
    <t>42914513</t>
  </si>
  <si>
    <t>ventilátor axiální stropní ocelový IP44 výkon 45-55W oběžné kolo do D 1390mm (např. HTB 90RC)</t>
  </si>
  <si>
    <t>741313813</t>
  </si>
  <si>
    <t>Demontáž spínačů nástěnných normálních do 10 A šroubových se zachováním funkčnosti do 2 svorek</t>
  </si>
  <si>
    <t>741316825</t>
  </si>
  <si>
    <t>Demontáž zásuvek domovních normální prostředí do 16A zapuštěných šroubových se zachováním funkčnosti 2P+PE pro průběžnou montáž</t>
  </si>
  <si>
    <t>468094112R</t>
  </si>
  <si>
    <t>Stavební přípomoce při přesunu zásuvek a spínačů (zvětšení dveřního otvoru)</t>
  </si>
  <si>
    <t>34555202R.1</t>
  </si>
  <si>
    <t>Materiál pro přemístění zásuvek a vypínačů z důvodu zvětšení dveřního otvoru</t>
  </si>
  <si>
    <t>741330821R</t>
  </si>
  <si>
    <t>Zapojení vypínače ventilátoru (regulační)</t>
  </si>
  <si>
    <t>40565003R</t>
  </si>
  <si>
    <t>Ovladač ventilátoru kompletní nástěnný (např. ABB 3294U-A00130)</t>
  </si>
  <si>
    <t>741321003</t>
  </si>
  <si>
    <t>Montáž proudových chráničů</t>
  </si>
  <si>
    <t>35829023</t>
  </si>
  <si>
    <t>Chránič 16B (např. Noark 16B/1N/0,3)</t>
  </si>
  <si>
    <t>741322821</t>
  </si>
  <si>
    <t>Demontáž jistič jednopólový nn do 63 A bez krytu nebo s krytem</t>
  </si>
  <si>
    <t>741320111</t>
  </si>
  <si>
    <t>Montáž jističů jednopólových nn do 63 A</t>
  </si>
  <si>
    <t>35822138</t>
  </si>
  <si>
    <t>Jistič 1-pólový nn/63A</t>
  </si>
  <si>
    <t>74132000R</t>
  </si>
  <si>
    <t>Montáž propojovací lišty</t>
  </si>
  <si>
    <t>34571017R</t>
  </si>
  <si>
    <t>lišta elektroinstalační 08-3PV10 3P propojovací</t>
  </si>
  <si>
    <t>741210002</t>
  </si>
  <si>
    <t>Montáž rozvodnice oceloplechová nebo plastová běžná do 50 kg</t>
  </si>
  <si>
    <t>35711044R</t>
  </si>
  <si>
    <t>rozvodnice zapuštěná, pod omítku, plné dveře plechové, IP30, 96 modulárních jednotek (např. RZB-Z-4S96)</t>
  </si>
  <si>
    <t>742330052R</t>
  </si>
  <si>
    <t>Popis a certifikát k RZB rozvaděči</t>
  </si>
  <si>
    <t>741210R.01</t>
  </si>
  <si>
    <t>Dmtž stávající el.instalace - odborný odhad</t>
  </si>
  <si>
    <t>742410064</t>
  </si>
  <si>
    <t>Montáž reproduktoru směrového rozhlasu</t>
  </si>
  <si>
    <t>38447028R</t>
  </si>
  <si>
    <t>Reproduktor, IP 43, 25W (např. SP 412)</t>
  </si>
  <si>
    <t>Montáž kabelů sdělovacích pro vnitřní rozvody do 15 žil</t>
  </si>
  <si>
    <t>34143798</t>
  </si>
  <si>
    <t>kabel instalační flexibilní jádro Cu lanované izolace PVC plášť PVC 300/500V (H05VV-F) 2x1,50mm2 (CYSY 2Dx1,5)</t>
  </si>
  <si>
    <t>468081326</t>
  </si>
  <si>
    <t>Vybourání otvorů pro elektroinstalace ve zdivu cihelném pl přes 0,0225 do 0,09 m2 tl přes 75 do 90 cm</t>
  </si>
  <si>
    <t>468101423</t>
  </si>
  <si>
    <t>Vysekání rýh pro montáž trubek a kabelů v cihelných zdech hl přes 3 do 5 cm a š přes 7 do 10 cm</t>
  </si>
  <si>
    <t>468081336</t>
  </si>
  <si>
    <t>Vybourání otvorů pro elektroinstalace ve zdivu cihelném pl přes 0,09 do 0,25 m2 tl přes 75 do 90 cm</t>
  </si>
  <si>
    <t>468081334</t>
  </si>
  <si>
    <t>Vybourání otvorů pro elektroinstalace ve zdivu cihelném pl přes 0,09 do 0,25 m2 tl přes 45 do 60 cm</t>
  </si>
  <si>
    <t>468094111</t>
  </si>
  <si>
    <t>Vyvrtání otvorů pro elektroinstalační krabice ve stěnách z cihel hloubky do 6 cm</t>
  </si>
  <si>
    <t>210280002</t>
  </si>
  <si>
    <t>Zkoušky a prohlídky el rozvodů a zařízení celková prohlídka pro objem montážních prací přes 100 do 500 tis Kč</t>
  </si>
  <si>
    <t>HZS2232</t>
  </si>
  <si>
    <t>Hodinová zúčtovací sazba elektrikář odborný</t>
  </si>
  <si>
    <t>hod</t>
  </si>
  <si>
    <t>Celkem za elektromontáže bez DPH</t>
  </si>
  <si>
    <t>Vedlejší rozpočtové náklady</t>
  </si>
  <si>
    <t>VRN01</t>
  </si>
  <si>
    <t>%</t>
  </si>
  <si>
    <t>Celkem za vedlejší rozpočtové náklady bez DPH</t>
  </si>
  <si>
    <t>Celkem bez DPH</t>
  </si>
  <si>
    <t>Příprava, zařízení, vybavení a zabezpečení staveniště</t>
  </si>
  <si>
    <t>Doprava a vnitrostaveništní přesun hmot</t>
  </si>
  <si>
    <t>VRN02</t>
  </si>
  <si>
    <t>Oprava elektroinstalace na oddělení 4A v budově „G“ v PN Horní Beřkovice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</si>
</sst>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Kč-405]"/>
  </numFmts>
  <fonts count="10">
    <font>
      <sz val="11"/>
      <color indexed="8"/>
      <name val="Calibri"/>
    </font>
    <font>
      <sz val="9"/>
      <color indexed="8"/>
      <name val="Trebuchet MS"/>
    </font>
    <font>
      <b/>
      <sz val="12"/>
      <color indexed="13"/>
      <name val="Verdana"/>
    </font>
    <font>
      <sz val="8"/>
      <color indexed="8"/>
      <name val="Trebuchet MS"/>
    </font>
    <font>
      <b/>
      <sz val="13"/>
      <color indexed="14"/>
      <name val="Verdana"/>
    </font>
    <font>
      <sz val="11"/>
      <color indexed="8"/>
      <name val="Arial"/>
    </font>
    <font>
      <sz val="14"/>
      <color indexed="17"/>
      <name val="Helvetica Neue"/>
    </font>
    <font>
      <b/>
      <sz val="11"/>
      <color indexed="8"/>
      <name val="Arial"/>
    </font>
    <font>
      <b/>
      <sz val="13"/>
      <color indexed="8"/>
      <name val="Arial"/>
    </font>
    <font>
      <b/>
      <sz val="14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hair">
        <color indexed="11"/>
      </bottom>
      <diagonal/>
    </border>
    <border>
      <left/>
      <right/>
      <top/>
      <bottom style="hair">
        <color indexed="11"/>
      </bottom>
      <diagonal/>
    </border>
    <border>
      <left/>
      <right style="thin">
        <color indexed="10"/>
      </right>
      <top/>
      <bottom style="hair">
        <color indexed="11"/>
      </bottom>
      <diagonal/>
    </border>
    <border>
      <left style="hair">
        <color indexed="11"/>
      </left>
      <right style="hair">
        <color indexed="11"/>
      </right>
      <top style="hair">
        <color indexed="11"/>
      </top>
      <bottom style="hair">
        <color indexed="11"/>
      </bottom>
      <diagonal/>
    </border>
    <border>
      <left style="thin">
        <color indexed="10"/>
      </left>
      <right/>
      <top style="hair">
        <color indexed="11"/>
      </top>
      <bottom/>
      <diagonal/>
    </border>
    <border>
      <left/>
      <right/>
      <top style="hair">
        <color indexed="11"/>
      </top>
      <bottom/>
      <diagonal/>
    </border>
    <border>
      <left/>
      <right style="thin">
        <color indexed="10"/>
      </right>
      <top style="hair">
        <color indexed="11"/>
      </top>
      <bottom/>
      <diagonal/>
    </border>
    <border>
      <left style="hair">
        <color indexed="11"/>
      </left>
      <right/>
      <top style="hair">
        <color indexed="11"/>
      </top>
      <bottom style="hair">
        <color indexed="11"/>
      </bottom>
      <diagonal/>
    </border>
    <border>
      <left/>
      <right/>
      <top style="hair">
        <color indexed="11"/>
      </top>
      <bottom style="hair">
        <color indexed="11"/>
      </bottom>
      <diagonal/>
    </border>
    <border>
      <left/>
      <right style="hair">
        <color indexed="11"/>
      </right>
      <top style="hair">
        <color indexed="11"/>
      </top>
      <bottom style="hair">
        <color indexed="11"/>
      </bottom>
      <diagonal/>
    </border>
    <border>
      <left style="thin">
        <color indexed="10"/>
      </left>
      <right/>
      <top style="hair">
        <color indexed="11"/>
      </top>
      <bottom style="thin">
        <color indexed="10"/>
      </bottom>
      <diagonal/>
    </border>
    <border>
      <left/>
      <right/>
      <top style="hair">
        <color indexed="11"/>
      </top>
      <bottom style="thin">
        <color indexed="10"/>
      </bottom>
      <diagonal/>
    </border>
    <border>
      <left/>
      <right style="thin">
        <color indexed="10"/>
      </right>
      <top style="hair">
        <color indexed="11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0">
    <xf numFmtId="0" fontId="0" fillId="0" borderId="0" xfId="0" applyFont="1" applyAlignment="1"/>
    <xf numFmtId="0" fontId="0" fillId="0" borderId="0" xfId="0" applyNumberFormat="1" applyFont="1" applyAlignment="1"/>
    <xf numFmtId="49" fontId="0" fillId="2" borderId="1" xfId="0" applyNumberFormat="1" applyFont="1" applyFill="1" applyBorder="1" applyAlignment="1"/>
    <xf numFmtId="0" fontId="0" fillId="2" borderId="2" xfId="0" applyFont="1" applyFill="1" applyBorder="1" applyAlignment="1">
      <alignment horizontal="left"/>
    </xf>
    <xf numFmtId="49" fontId="0" fillId="2" borderId="2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/>
    <xf numFmtId="49" fontId="0" fillId="2" borderId="4" xfId="0" applyNumberFormat="1" applyFont="1" applyFill="1" applyBorder="1" applyAlignment="1"/>
    <xf numFmtId="0" fontId="0" fillId="2" borderId="5" xfId="0" applyFont="1" applyFill="1" applyBorder="1" applyAlignment="1">
      <alignment horizontal="left"/>
    </xf>
    <xf numFmtId="49" fontId="0" fillId="2" borderId="5" xfId="0" applyNumberFormat="1" applyFont="1" applyFill="1" applyBorder="1" applyAlignment="1"/>
    <xf numFmtId="0" fontId="0" fillId="2" borderId="5" xfId="0" applyFont="1" applyFill="1" applyBorder="1" applyAlignment="1"/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/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/>
    <xf numFmtId="49" fontId="1" fillId="3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49" fontId="4" fillId="2" borderId="7" xfId="0" applyNumberFormat="1" applyFont="1" applyFill="1" applyBorder="1" applyAlignment="1">
      <alignment horizontal="left" readingOrder="1"/>
    </xf>
    <xf numFmtId="49" fontId="3" fillId="2" borderId="8" xfId="0" applyNumberFormat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horizontal="right" vertical="center"/>
    </xf>
    <xf numFmtId="0" fontId="0" fillId="5" borderId="14" xfId="0" applyFont="1" applyFill="1" applyBorder="1" applyAlignment="1"/>
    <xf numFmtId="0" fontId="6" fillId="5" borderId="15" xfId="0" applyFont="1" applyFill="1" applyBorder="1" applyAlignment="1">
      <alignment horizontal="left" readingOrder="1"/>
    </xf>
    <xf numFmtId="49" fontId="7" fillId="5" borderId="15" xfId="0" applyNumberFormat="1" applyFont="1" applyFill="1" applyBorder="1" applyAlignment="1">
      <alignment horizontal="left"/>
    </xf>
    <xf numFmtId="0" fontId="0" fillId="5" borderId="15" xfId="0" applyFont="1" applyFill="1" applyBorder="1" applyAlignment="1"/>
    <xf numFmtId="0" fontId="0" fillId="5" borderId="15" xfId="0" applyFont="1" applyFill="1" applyBorder="1" applyAlignment="1">
      <alignment horizontal="center"/>
    </xf>
    <xf numFmtId="164" fontId="7" fillId="4" borderId="16" xfId="0" applyNumberFormat="1" applyFont="1" applyFill="1" applyBorder="1" applyAlignment="1">
      <alignment vertical="center"/>
    </xf>
    <xf numFmtId="164" fontId="8" fillId="4" borderId="16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left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49" fontId="9" fillId="5" borderId="15" xfId="0" applyNumberFormat="1" applyFont="1" applyFill="1" applyBorder="1" applyAlignment="1">
      <alignment horizontal="left"/>
    </xf>
    <xf numFmtId="0" fontId="0" fillId="2" borderId="17" xfId="0" applyFont="1" applyFill="1" applyBorder="1" applyAlignment="1"/>
    <xf numFmtId="0" fontId="0" fillId="2" borderId="18" xfId="0" applyFont="1" applyFill="1" applyBorder="1" applyAlignment="1"/>
    <xf numFmtId="164" fontId="0" fillId="2" borderId="19" xfId="0" applyNumberFormat="1" applyFont="1" applyFill="1" applyBorder="1" applyAlignment="1"/>
    <xf numFmtId="49" fontId="0" fillId="2" borderId="8" xfId="0" applyNumberFormat="1" applyFont="1" applyFill="1" applyBorder="1" applyAlignment="1">
      <alignment horizontal="center"/>
    </xf>
    <xf numFmtId="0" fontId="0" fillId="2" borderId="9" xfId="0" applyFont="1" applyFill="1" applyBorder="1" applyAlignment="1"/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69696"/>
      <rgbColor rgb="FFD2D2D2"/>
      <rgbColor rgb="FF960000"/>
      <rgbColor rgb="FF3F6797"/>
      <rgbColor rgb="FFFFFFCC"/>
      <rgbColor rgb="FFFFFFD1"/>
      <rgbColor rgb="FF646464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Motiv sady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ady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sady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showGridLines="0" tabSelected="1" workbookViewId="0">
      <selection activeCell="C8" sqref="C8"/>
    </sheetView>
  </sheetViews>
  <sheetFormatPr defaultColWidth="8.85546875" defaultRowHeight="15" customHeight="1"/>
  <cols>
    <col min="1" max="1" width="5.42578125" style="1" customWidth="1"/>
    <col min="2" max="2" width="12.85546875" style="1" customWidth="1"/>
    <col min="3" max="3" width="119.85546875" style="1" customWidth="1"/>
    <col min="4" max="4" width="7.42578125" style="1" bestFit="1" customWidth="1"/>
    <col min="5" max="5" width="7.7109375" style="1" bestFit="1" customWidth="1"/>
    <col min="6" max="6" width="13" style="1" customWidth="1"/>
    <col min="7" max="7" width="16.42578125" style="1" customWidth="1"/>
    <col min="8" max="8" width="8.85546875" style="1" customWidth="1"/>
    <col min="9" max="16384" width="8.85546875" style="1"/>
  </cols>
  <sheetData>
    <row r="1" spans="1:7" ht="12.6" customHeight="1">
      <c r="A1" s="2" t="s">
        <v>0</v>
      </c>
      <c r="B1" s="3"/>
      <c r="C1" s="4" t="s">
        <v>1</v>
      </c>
      <c r="D1" s="5"/>
      <c r="E1" s="6"/>
      <c r="F1" s="5"/>
      <c r="G1" s="7"/>
    </row>
    <row r="2" spans="1:7" ht="12.6" customHeight="1">
      <c r="A2" s="8" t="s">
        <v>2</v>
      </c>
      <c r="B2" s="9"/>
      <c r="C2" s="10" t="s">
        <v>3</v>
      </c>
      <c r="D2" s="11"/>
      <c r="E2" s="12"/>
      <c r="F2" s="11"/>
      <c r="G2" s="13"/>
    </row>
    <row r="3" spans="1:7" ht="12.6" customHeight="1">
      <c r="A3" s="8" t="s">
        <v>4</v>
      </c>
      <c r="B3" s="9"/>
      <c r="C3" s="10" t="s">
        <v>182</v>
      </c>
      <c r="D3" s="11"/>
      <c r="E3" s="12"/>
      <c r="F3" s="11"/>
      <c r="G3" s="13"/>
    </row>
    <row r="4" spans="1:7" ht="13.15" customHeight="1">
      <c r="A4" s="14"/>
      <c r="B4" s="15"/>
      <c r="C4" s="16"/>
      <c r="D4" s="16"/>
      <c r="E4" s="17"/>
      <c r="F4" s="48" t="s">
        <v>6</v>
      </c>
      <c r="G4" s="49"/>
    </row>
    <row r="5" spans="1:7" ht="12.95" customHeight="1">
      <c r="A5" s="19" t="s">
        <v>7</v>
      </c>
      <c r="B5" s="19" t="s">
        <v>8</v>
      </c>
      <c r="C5" s="19" t="s">
        <v>9</v>
      </c>
      <c r="D5" s="19" t="s">
        <v>10</v>
      </c>
      <c r="E5" s="19" t="s">
        <v>11</v>
      </c>
      <c r="F5" s="19" t="s">
        <v>12</v>
      </c>
      <c r="G5" s="19" t="s">
        <v>13</v>
      </c>
    </row>
    <row r="6" spans="1:7" ht="17.45" customHeight="1">
      <c r="A6" s="20" t="s">
        <v>14</v>
      </c>
      <c r="B6" s="21"/>
      <c r="C6" s="22"/>
      <c r="D6" s="22"/>
      <c r="E6" s="23"/>
      <c r="F6" s="24"/>
      <c r="G6" s="25"/>
    </row>
    <row r="7" spans="1:7" ht="18.600000000000001" customHeight="1">
      <c r="A7" s="26" t="s">
        <v>5</v>
      </c>
      <c r="B7" s="27"/>
      <c r="C7" s="28"/>
      <c r="D7" s="28"/>
      <c r="E7" s="29"/>
      <c r="F7" s="16"/>
      <c r="G7" s="18"/>
    </row>
    <row r="8" spans="1:7" ht="28.5">
      <c r="A8" s="30">
        <v>1</v>
      </c>
      <c r="B8" s="31" t="s">
        <v>15</v>
      </c>
      <c r="C8" s="31" t="s">
        <v>16</v>
      </c>
      <c r="D8" s="31" t="s">
        <v>17</v>
      </c>
      <c r="E8" s="32">
        <v>265</v>
      </c>
      <c r="F8" s="33"/>
      <c r="G8" s="33">
        <f t="shared" ref="G8:G39" si="0">ROUNDUP(F8*E8,2)</f>
        <v>0</v>
      </c>
    </row>
    <row r="9" spans="1:7">
      <c r="A9" s="30">
        <v>2</v>
      </c>
      <c r="B9" s="31" t="s">
        <v>18</v>
      </c>
      <c r="C9" s="31" t="s">
        <v>19</v>
      </c>
      <c r="D9" s="31" t="s">
        <v>17</v>
      </c>
      <c r="E9" s="32">
        <v>265</v>
      </c>
      <c r="F9" s="33"/>
      <c r="G9" s="33">
        <f t="shared" si="0"/>
        <v>0</v>
      </c>
    </row>
    <row r="10" spans="1:7" ht="28.5">
      <c r="A10" s="30">
        <v>3</v>
      </c>
      <c r="B10" s="31" t="s">
        <v>15</v>
      </c>
      <c r="C10" s="31" t="s">
        <v>16</v>
      </c>
      <c r="D10" s="31" t="s">
        <v>17</v>
      </c>
      <c r="E10" s="32">
        <v>930</v>
      </c>
      <c r="F10" s="33"/>
      <c r="G10" s="33">
        <f t="shared" si="0"/>
        <v>0</v>
      </c>
    </row>
    <row r="11" spans="1:7">
      <c r="A11" s="30">
        <v>4</v>
      </c>
      <c r="B11" s="31" t="s">
        <v>20</v>
      </c>
      <c r="C11" s="31" t="s">
        <v>21</v>
      </c>
      <c r="D11" s="31" t="s">
        <v>17</v>
      </c>
      <c r="E11" s="32">
        <v>930</v>
      </c>
      <c r="F11" s="33"/>
      <c r="G11" s="33">
        <f t="shared" si="0"/>
        <v>0</v>
      </c>
    </row>
    <row r="12" spans="1:7">
      <c r="A12" s="30">
        <v>5</v>
      </c>
      <c r="B12" s="31" t="s">
        <v>22</v>
      </c>
      <c r="C12" s="31" t="s">
        <v>23</v>
      </c>
      <c r="D12" s="31" t="s">
        <v>17</v>
      </c>
      <c r="E12" s="32">
        <v>1350</v>
      </c>
      <c r="F12" s="33"/>
      <c r="G12" s="33">
        <f t="shared" si="0"/>
        <v>0</v>
      </c>
    </row>
    <row r="13" spans="1:7">
      <c r="A13" s="30">
        <v>6</v>
      </c>
      <c r="B13" s="31" t="s">
        <v>24</v>
      </c>
      <c r="C13" s="31" t="s">
        <v>25</v>
      </c>
      <c r="D13" s="31" t="s">
        <v>17</v>
      </c>
      <c r="E13" s="32">
        <v>1350</v>
      </c>
      <c r="F13" s="33"/>
      <c r="G13" s="33">
        <f t="shared" si="0"/>
        <v>0</v>
      </c>
    </row>
    <row r="14" spans="1:7" ht="28.5">
      <c r="A14" s="30">
        <v>7</v>
      </c>
      <c r="B14" s="31" t="s">
        <v>26</v>
      </c>
      <c r="C14" s="31" t="s">
        <v>27</v>
      </c>
      <c r="D14" s="31" t="s">
        <v>17</v>
      </c>
      <c r="E14" s="32">
        <v>140</v>
      </c>
      <c r="F14" s="33"/>
      <c r="G14" s="33">
        <f t="shared" si="0"/>
        <v>0</v>
      </c>
    </row>
    <row r="15" spans="1:7">
      <c r="A15" s="30">
        <v>8</v>
      </c>
      <c r="B15" s="31" t="s">
        <v>28</v>
      </c>
      <c r="C15" s="31" t="s">
        <v>29</v>
      </c>
      <c r="D15" s="31" t="s">
        <v>17</v>
      </c>
      <c r="E15" s="32">
        <v>140</v>
      </c>
      <c r="F15" s="33"/>
      <c r="G15" s="33">
        <f t="shared" si="0"/>
        <v>0</v>
      </c>
    </row>
    <row r="16" spans="1:7">
      <c r="A16" s="30">
        <v>9</v>
      </c>
      <c r="B16" s="31" t="s">
        <v>30</v>
      </c>
      <c r="C16" s="31" t="s">
        <v>31</v>
      </c>
      <c r="D16" s="31" t="s">
        <v>32</v>
      </c>
      <c r="E16" s="32">
        <v>65</v>
      </c>
      <c r="F16" s="33"/>
      <c r="G16" s="33">
        <f t="shared" si="0"/>
        <v>0</v>
      </c>
    </row>
    <row r="17" spans="1:7">
      <c r="A17" s="30">
        <v>10</v>
      </c>
      <c r="B17" s="31" t="s">
        <v>33</v>
      </c>
      <c r="C17" s="31" t="s">
        <v>34</v>
      </c>
      <c r="D17" s="31" t="s">
        <v>32</v>
      </c>
      <c r="E17" s="32">
        <v>65</v>
      </c>
      <c r="F17" s="33"/>
      <c r="G17" s="33">
        <f t="shared" si="0"/>
        <v>0</v>
      </c>
    </row>
    <row r="18" spans="1:7">
      <c r="A18" s="30">
        <v>11</v>
      </c>
      <c r="B18" s="31" t="s">
        <v>30</v>
      </c>
      <c r="C18" s="31" t="s">
        <v>31</v>
      </c>
      <c r="D18" s="31" t="s">
        <v>32</v>
      </c>
      <c r="E18" s="32">
        <v>20</v>
      </c>
      <c r="F18" s="33"/>
      <c r="G18" s="33">
        <f t="shared" si="0"/>
        <v>0</v>
      </c>
    </row>
    <row r="19" spans="1:7">
      <c r="A19" s="30">
        <v>12</v>
      </c>
      <c r="B19" s="31" t="s">
        <v>35</v>
      </c>
      <c r="C19" s="31" t="s">
        <v>36</v>
      </c>
      <c r="D19" s="31" t="s">
        <v>32</v>
      </c>
      <c r="E19" s="32">
        <v>20</v>
      </c>
      <c r="F19" s="33"/>
      <c r="G19" s="33">
        <f t="shared" si="0"/>
        <v>0</v>
      </c>
    </row>
    <row r="20" spans="1:7">
      <c r="A20" s="30">
        <v>13</v>
      </c>
      <c r="B20" s="31" t="s">
        <v>37</v>
      </c>
      <c r="C20" s="31" t="s">
        <v>38</v>
      </c>
      <c r="D20" s="31" t="s">
        <v>32</v>
      </c>
      <c r="E20" s="32">
        <v>1</v>
      </c>
      <c r="F20" s="33"/>
      <c r="G20" s="33">
        <f t="shared" si="0"/>
        <v>0</v>
      </c>
    </row>
    <row r="21" spans="1:7" ht="14.65" customHeight="1">
      <c r="A21" s="30">
        <v>14</v>
      </c>
      <c r="B21" s="31" t="s">
        <v>39</v>
      </c>
      <c r="C21" s="31" t="s">
        <v>40</v>
      </c>
      <c r="D21" s="31" t="s">
        <v>32</v>
      </c>
      <c r="E21" s="32">
        <v>1</v>
      </c>
      <c r="F21" s="33"/>
      <c r="G21" s="33">
        <f t="shared" si="0"/>
        <v>0</v>
      </c>
    </row>
    <row r="22" spans="1:7" ht="14.65" customHeight="1">
      <c r="A22" s="30">
        <v>15</v>
      </c>
      <c r="B22" s="31" t="s">
        <v>41</v>
      </c>
      <c r="C22" s="31" t="s">
        <v>42</v>
      </c>
      <c r="D22" s="31" t="s">
        <v>32</v>
      </c>
      <c r="E22" s="32">
        <v>18</v>
      </c>
      <c r="F22" s="33"/>
      <c r="G22" s="33">
        <f t="shared" si="0"/>
        <v>0</v>
      </c>
    </row>
    <row r="23" spans="1:7">
      <c r="A23" s="30">
        <v>16</v>
      </c>
      <c r="B23" s="31" t="s">
        <v>43</v>
      </c>
      <c r="C23" s="31" t="s">
        <v>44</v>
      </c>
      <c r="D23" s="31" t="s">
        <v>32</v>
      </c>
      <c r="E23" s="32">
        <v>18</v>
      </c>
      <c r="F23" s="33"/>
      <c r="G23" s="33">
        <f t="shared" si="0"/>
        <v>0</v>
      </c>
    </row>
    <row r="24" spans="1:7">
      <c r="A24" s="30">
        <v>17</v>
      </c>
      <c r="B24" s="31" t="s">
        <v>45</v>
      </c>
      <c r="C24" s="31" t="s">
        <v>46</v>
      </c>
      <c r="D24" s="31" t="s">
        <v>32</v>
      </c>
      <c r="E24" s="32">
        <v>24</v>
      </c>
      <c r="F24" s="33"/>
      <c r="G24" s="33">
        <f t="shared" si="0"/>
        <v>0</v>
      </c>
    </row>
    <row r="25" spans="1:7">
      <c r="A25" s="30">
        <v>18</v>
      </c>
      <c r="B25" s="31" t="s">
        <v>47</v>
      </c>
      <c r="C25" s="31" t="s">
        <v>48</v>
      </c>
      <c r="D25" s="31" t="s">
        <v>32</v>
      </c>
      <c r="E25" s="32">
        <v>24</v>
      </c>
      <c r="F25" s="33"/>
      <c r="G25" s="33">
        <f t="shared" si="0"/>
        <v>0</v>
      </c>
    </row>
    <row r="26" spans="1:7">
      <c r="A26" s="30">
        <v>19</v>
      </c>
      <c r="B26" s="31" t="s">
        <v>49</v>
      </c>
      <c r="C26" s="31" t="s">
        <v>50</v>
      </c>
      <c r="D26" s="31" t="s">
        <v>32</v>
      </c>
      <c r="E26" s="32">
        <v>32</v>
      </c>
      <c r="F26" s="33"/>
      <c r="G26" s="33">
        <f t="shared" si="0"/>
        <v>0</v>
      </c>
    </row>
    <row r="27" spans="1:7">
      <c r="A27" s="30">
        <v>20</v>
      </c>
      <c r="B27" s="31" t="s">
        <v>51</v>
      </c>
      <c r="C27" s="31" t="s">
        <v>52</v>
      </c>
      <c r="D27" s="31" t="s">
        <v>32</v>
      </c>
      <c r="E27" s="32">
        <v>32</v>
      </c>
      <c r="F27" s="33"/>
      <c r="G27" s="33">
        <f t="shared" si="0"/>
        <v>0</v>
      </c>
    </row>
    <row r="28" spans="1:7">
      <c r="A28" s="30">
        <v>21</v>
      </c>
      <c r="B28" s="31" t="s">
        <v>53</v>
      </c>
      <c r="C28" s="31" t="s">
        <v>54</v>
      </c>
      <c r="D28" s="31" t="s">
        <v>32</v>
      </c>
      <c r="E28" s="32">
        <v>6</v>
      </c>
      <c r="F28" s="33"/>
      <c r="G28" s="33">
        <f t="shared" si="0"/>
        <v>0</v>
      </c>
    </row>
    <row r="29" spans="1:7">
      <c r="A29" s="30">
        <v>22</v>
      </c>
      <c r="B29" s="31" t="s">
        <v>55</v>
      </c>
      <c r="C29" s="31" t="s">
        <v>56</v>
      </c>
      <c r="D29" s="31" t="s">
        <v>32</v>
      </c>
      <c r="E29" s="32">
        <v>6</v>
      </c>
      <c r="F29" s="33"/>
      <c r="G29" s="33">
        <f t="shared" si="0"/>
        <v>0</v>
      </c>
    </row>
    <row r="30" spans="1:7">
      <c r="A30" s="30">
        <v>23</v>
      </c>
      <c r="B30" s="31" t="s">
        <v>57</v>
      </c>
      <c r="C30" s="31" t="s">
        <v>58</v>
      </c>
      <c r="D30" s="31" t="s">
        <v>32</v>
      </c>
      <c r="E30" s="32">
        <v>3</v>
      </c>
      <c r="F30" s="33"/>
      <c r="G30" s="33">
        <f t="shared" si="0"/>
        <v>0</v>
      </c>
    </row>
    <row r="31" spans="1:7">
      <c r="A31" s="30">
        <v>24</v>
      </c>
      <c r="B31" s="31" t="s">
        <v>59</v>
      </c>
      <c r="C31" s="31" t="s">
        <v>60</v>
      </c>
      <c r="D31" s="31" t="s">
        <v>32</v>
      </c>
      <c r="E31" s="32">
        <v>3</v>
      </c>
      <c r="F31" s="33"/>
      <c r="G31" s="33">
        <f t="shared" si="0"/>
        <v>0</v>
      </c>
    </row>
    <row r="32" spans="1:7">
      <c r="A32" s="30">
        <v>25</v>
      </c>
      <c r="B32" s="31" t="s">
        <v>61</v>
      </c>
      <c r="C32" s="31" t="s">
        <v>62</v>
      </c>
      <c r="D32" s="31" t="s">
        <v>32</v>
      </c>
      <c r="E32" s="32">
        <v>1</v>
      </c>
      <c r="F32" s="33"/>
      <c r="G32" s="33">
        <f t="shared" si="0"/>
        <v>0</v>
      </c>
    </row>
    <row r="33" spans="1:7">
      <c r="A33" s="30">
        <v>26</v>
      </c>
      <c r="B33" s="31" t="s">
        <v>63</v>
      </c>
      <c r="C33" s="31" t="s">
        <v>64</v>
      </c>
      <c r="D33" s="31" t="s">
        <v>32</v>
      </c>
      <c r="E33" s="32">
        <v>1</v>
      </c>
      <c r="F33" s="33"/>
      <c r="G33" s="33">
        <f t="shared" si="0"/>
        <v>0</v>
      </c>
    </row>
    <row r="34" spans="1:7">
      <c r="A34" s="30">
        <v>27</v>
      </c>
      <c r="B34" s="31" t="s">
        <v>65</v>
      </c>
      <c r="C34" s="31" t="s">
        <v>66</v>
      </c>
      <c r="D34" s="31" t="s">
        <v>32</v>
      </c>
      <c r="E34" s="32">
        <v>13</v>
      </c>
      <c r="F34" s="33"/>
      <c r="G34" s="33">
        <f t="shared" si="0"/>
        <v>0</v>
      </c>
    </row>
    <row r="35" spans="1:7">
      <c r="A35" s="30">
        <v>28</v>
      </c>
      <c r="B35" s="31" t="s">
        <v>67</v>
      </c>
      <c r="C35" s="31" t="s">
        <v>68</v>
      </c>
      <c r="D35" s="31" t="s">
        <v>32</v>
      </c>
      <c r="E35" s="32">
        <v>12</v>
      </c>
      <c r="F35" s="33"/>
      <c r="G35" s="33">
        <f t="shared" si="0"/>
        <v>0</v>
      </c>
    </row>
    <row r="36" spans="1:7" ht="28.5">
      <c r="A36" s="30">
        <v>29</v>
      </c>
      <c r="B36" s="31" t="s">
        <v>69</v>
      </c>
      <c r="C36" s="31" t="s">
        <v>70</v>
      </c>
      <c r="D36" s="31" t="s">
        <v>32</v>
      </c>
      <c r="E36" s="32">
        <v>1</v>
      </c>
      <c r="F36" s="33"/>
      <c r="G36" s="33">
        <f t="shared" si="0"/>
        <v>0</v>
      </c>
    </row>
    <row r="37" spans="1:7">
      <c r="A37" s="30">
        <v>30</v>
      </c>
      <c r="B37" s="31" t="s">
        <v>71</v>
      </c>
      <c r="C37" s="31" t="s">
        <v>72</v>
      </c>
      <c r="D37" s="31" t="s">
        <v>32</v>
      </c>
      <c r="E37" s="32">
        <v>8</v>
      </c>
      <c r="F37" s="33"/>
      <c r="G37" s="33">
        <f t="shared" si="0"/>
        <v>0</v>
      </c>
    </row>
    <row r="38" spans="1:7" ht="40.5" customHeight="1">
      <c r="A38" s="30">
        <v>31</v>
      </c>
      <c r="B38" s="31" t="s">
        <v>73</v>
      </c>
      <c r="C38" s="31" t="s">
        <v>74</v>
      </c>
      <c r="D38" s="31" t="s">
        <v>32</v>
      </c>
      <c r="E38" s="32">
        <v>8</v>
      </c>
      <c r="F38" s="33"/>
      <c r="G38" s="33">
        <f t="shared" si="0"/>
        <v>0</v>
      </c>
    </row>
    <row r="39" spans="1:7">
      <c r="A39" s="30">
        <v>32</v>
      </c>
      <c r="B39" s="31" t="s">
        <v>75</v>
      </c>
      <c r="C39" s="31" t="s">
        <v>76</v>
      </c>
      <c r="D39" s="31" t="s">
        <v>32</v>
      </c>
      <c r="E39" s="32">
        <v>17</v>
      </c>
      <c r="F39" s="33"/>
      <c r="G39" s="33">
        <f t="shared" si="0"/>
        <v>0</v>
      </c>
    </row>
    <row r="40" spans="1:7">
      <c r="A40" s="30">
        <v>33</v>
      </c>
      <c r="B40" s="31" t="s">
        <v>77</v>
      </c>
      <c r="C40" s="31" t="s">
        <v>78</v>
      </c>
      <c r="D40" s="31" t="s">
        <v>32</v>
      </c>
      <c r="E40" s="32">
        <v>17</v>
      </c>
      <c r="F40" s="33"/>
      <c r="G40" s="33">
        <f t="shared" ref="G40:G71" si="1">ROUNDUP(F40*E40,2)</f>
        <v>0</v>
      </c>
    </row>
    <row r="41" spans="1:7">
      <c r="A41" s="30">
        <v>34</v>
      </c>
      <c r="B41" s="31" t="s">
        <v>79</v>
      </c>
      <c r="C41" s="31" t="s">
        <v>80</v>
      </c>
      <c r="D41" s="31" t="s">
        <v>32</v>
      </c>
      <c r="E41" s="32">
        <v>30</v>
      </c>
      <c r="F41" s="33"/>
      <c r="G41" s="33">
        <f t="shared" si="1"/>
        <v>0</v>
      </c>
    </row>
    <row r="42" spans="1:7" ht="28.5">
      <c r="A42" s="30">
        <v>35</v>
      </c>
      <c r="B42" s="31" t="s">
        <v>81</v>
      </c>
      <c r="C42" s="31" t="s">
        <v>82</v>
      </c>
      <c r="D42" s="31" t="s">
        <v>32</v>
      </c>
      <c r="E42" s="32">
        <v>30</v>
      </c>
      <c r="F42" s="33"/>
      <c r="G42" s="33">
        <f t="shared" si="1"/>
        <v>0</v>
      </c>
    </row>
    <row r="43" spans="1:7">
      <c r="A43" s="30">
        <v>36</v>
      </c>
      <c r="B43" s="31" t="s">
        <v>83</v>
      </c>
      <c r="C43" s="31" t="s">
        <v>84</v>
      </c>
      <c r="D43" s="31" t="s">
        <v>32</v>
      </c>
      <c r="E43" s="32">
        <v>1</v>
      </c>
      <c r="F43" s="33"/>
      <c r="G43" s="33">
        <f t="shared" si="1"/>
        <v>0</v>
      </c>
    </row>
    <row r="44" spans="1:7" ht="28.5">
      <c r="A44" s="30">
        <v>37</v>
      </c>
      <c r="B44" s="31" t="s">
        <v>85</v>
      </c>
      <c r="C44" s="31" t="s">
        <v>86</v>
      </c>
      <c r="D44" s="31" t="s">
        <v>32</v>
      </c>
      <c r="E44" s="32">
        <v>1</v>
      </c>
      <c r="F44" s="33"/>
      <c r="G44" s="33">
        <f t="shared" si="1"/>
        <v>0</v>
      </c>
    </row>
    <row r="45" spans="1:7">
      <c r="A45" s="30">
        <v>38</v>
      </c>
      <c r="B45" s="31" t="s">
        <v>87</v>
      </c>
      <c r="C45" s="31" t="s">
        <v>88</v>
      </c>
      <c r="D45" s="31" t="s">
        <v>17</v>
      </c>
      <c r="E45" s="32">
        <v>64</v>
      </c>
      <c r="F45" s="33"/>
      <c r="G45" s="33">
        <f t="shared" si="1"/>
        <v>0</v>
      </c>
    </row>
    <row r="46" spans="1:7">
      <c r="A46" s="30">
        <v>39</v>
      </c>
      <c r="B46" s="31" t="s">
        <v>89</v>
      </c>
      <c r="C46" s="31" t="s">
        <v>90</v>
      </c>
      <c r="D46" s="31" t="s">
        <v>17</v>
      </c>
      <c r="E46" s="32">
        <v>64</v>
      </c>
      <c r="F46" s="33"/>
      <c r="G46" s="33">
        <f t="shared" si="1"/>
        <v>0</v>
      </c>
    </row>
    <row r="47" spans="1:7">
      <c r="A47" s="30">
        <v>40</v>
      </c>
      <c r="B47" s="31" t="s">
        <v>91</v>
      </c>
      <c r="C47" s="31" t="s">
        <v>92</v>
      </c>
      <c r="D47" s="31" t="s">
        <v>17</v>
      </c>
      <c r="E47" s="32">
        <v>90</v>
      </c>
      <c r="F47" s="33"/>
      <c r="G47" s="33">
        <f t="shared" si="1"/>
        <v>0</v>
      </c>
    </row>
    <row r="48" spans="1:7">
      <c r="A48" s="30">
        <v>41</v>
      </c>
      <c r="B48" s="31" t="s">
        <v>93</v>
      </c>
      <c r="C48" s="31" t="s">
        <v>94</v>
      </c>
      <c r="D48" s="31" t="s">
        <v>17</v>
      </c>
      <c r="E48" s="32">
        <v>90</v>
      </c>
      <c r="F48" s="33"/>
      <c r="G48" s="33">
        <f t="shared" si="1"/>
        <v>0</v>
      </c>
    </row>
    <row r="49" spans="1:7" ht="15" customHeight="1">
      <c r="A49" s="30">
        <v>42</v>
      </c>
      <c r="B49" s="31" t="s">
        <v>95</v>
      </c>
      <c r="C49" s="31" t="s">
        <v>96</v>
      </c>
      <c r="D49" s="31" t="s">
        <v>17</v>
      </c>
      <c r="E49" s="32">
        <v>50</v>
      </c>
      <c r="F49" s="33"/>
      <c r="G49" s="33">
        <f t="shared" si="1"/>
        <v>0</v>
      </c>
    </row>
    <row r="50" spans="1:7">
      <c r="A50" s="30">
        <v>43</v>
      </c>
      <c r="B50" s="31" t="s">
        <v>97</v>
      </c>
      <c r="C50" s="31" t="s">
        <v>98</v>
      </c>
      <c r="D50" s="31" t="s">
        <v>17</v>
      </c>
      <c r="E50" s="32">
        <v>50</v>
      </c>
      <c r="F50" s="33"/>
      <c r="G50" s="33">
        <f t="shared" si="1"/>
        <v>0</v>
      </c>
    </row>
    <row r="51" spans="1:7">
      <c r="A51" s="30">
        <v>44</v>
      </c>
      <c r="B51" s="31" t="s">
        <v>99</v>
      </c>
      <c r="C51" s="31" t="s">
        <v>100</v>
      </c>
      <c r="D51" s="31" t="s">
        <v>32</v>
      </c>
      <c r="E51" s="32">
        <v>1</v>
      </c>
      <c r="F51" s="33"/>
      <c r="G51" s="33">
        <f t="shared" si="1"/>
        <v>0</v>
      </c>
    </row>
    <row r="52" spans="1:7">
      <c r="A52" s="30">
        <v>45</v>
      </c>
      <c r="B52" s="31" t="s">
        <v>101</v>
      </c>
      <c r="C52" s="31" t="s">
        <v>102</v>
      </c>
      <c r="D52" s="31" t="s">
        <v>32</v>
      </c>
      <c r="E52" s="32">
        <v>1</v>
      </c>
      <c r="F52" s="34"/>
      <c r="G52" s="33">
        <f t="shared" si="1"/>
        <v>0</v>
      </c>
    </row>
    <row r="53" spans="1:7">
      <c r="A53" s="30">
        <v>46</v>
      </c>
      <c r="B53" s="31" t="s">
        <v>103</v>
      </c>
      <c r="C53" s="31" t="s">
        <v>104</v>
      </c>
      <c r="D53" s="31" t="s">
        <v>105</v>
      </c>
      <c r="E53" s="32">
        <v>2</v>
      </c>
      <c r="F53" s="33"/>
      <c r="G53" s="33">
        <f t="shared" si="1"/>
        <v>0</v>
      </c>
    </row>
    <row r="54" spans="1:7">
      <c r="A54" s="30">
        <v>47</v>
      </c>
      <c r="B54" s="31" t="s">
        <v>106</v>
      </c>
      <c r="C54" s="31" t="s">
        <v>107</v>
      </c>
      <c r="D54" s="31" t="s">
        <v>105</v>
      </c>
      <c r="E54" s="32">
        <v>2</v>
      </c>
      <c r="F54" s="33"/>
      <c r="G54" s="33">
        <f t="shared" si="1"/>
        <v>0</v>
      </c>
    </row>
    <row r="55" spans="1:7" ht="18.75" customHeight="1">
      <c r="A55" s="30">
        <v>48</v>
      </c>
      <c r="B55" s="31" t="s">
        <v>108</v>
      </c>
      <c r="C55" s="31" t="s">
        <v>109</v>
      </c>
      <c r="D55" s="31" t="s">
        <v>110</v>
      </c>
      <c r="E55" s="32">
        <v>1</v>
      </c>
      <c r="F55" s="33"/>
      <c r="G55" s="33">
        <f t="shared" si="1"/>
        <v>0</v>
      </c>
    </row>
    <row r="56" spans="1:7">
      <c r="A56" s="30">
        <v>49</v>
      </c>
      <c r="B56" s="31" t="s">
        <v>111</v>
      </c>
      <c r="C56" s="31" t="s">
        <v>112</v>
      </c>
      <c r="D56" s="31" t="s">
        <v>32</v>
      </c>
      <c r="E56" s="32">
        <v>11</v>
      </c>
      <c r="F56" s="33"/>
      <c r="G56" s="33">
        <f t="shared" si="1"/>
        <v>0</v>
      </c>
    </row>
    <row r="57" spans="1:7">
      <c r="A57" s="30">
        <v>50</v>
      </c>
      <c r="B57" s="31" t="s">
        <v>113</v>
      </c>
      <c r="C57" s="31" t="s">
        <v>114</v>
      </c>
      <c r="D57" s="31" t="s">
        <v>32</v>
      </c>
      <c r="E57" s="32">
        <v>7</v>
      </c>
      <c r="F57" s="33"/>
      <c r="G57" s="33">
        <f t="shared" si="1"/>
        <v>0</v>
      </c>
    </row>
    <row r="58" spans="1:7">
      <c r="A58" s="30">
        <v>51</v>
      </c>
      <c r="B58" s="31" t="s">
        <v>115</v>
      </c>
      <c r="C58" s="31" t="s">
        <v>116</v>
      </c>
      <c r="D58" s="31" t="s">
        <v>32</v>
      </c>
      <c r="E58" s="32">
        <v>7</v>
      </c>
      <c r="F58" s="33"/>
      <c r="G58" s="33">
        <f t="shared" si="1"/>
        <v>0</v>
      </c>
    </row>
    <row r="59" spans="1:7">
      <c r="A59" s="30">
        <v>52</v>
      </c>
      <c r="B59" s="31" t="s">
        <v>117</v>
      </c>
      <c r="C59" s="31" t="s">
        <v>118</v>
      </c>
      <c r="D59" s="31" t="s">
        <v>32</v>
      </c>
      <c r="E59" s="32">
        <v>12</v>
      </c>
      <c r="F59" s="33"/>
      <c r="G59" s="33">
        <f t="shared" si="1"/>
        <v>0</v>
      </c>
    </row>
    <row r="60" spans="1:7" ht="28.5">
      <c r="A60" s="30">
        <v>53</v>
      </c>
      <c r="B60" s="31" t="s">
        <v>119</v>
      </c>
      <c r="C60" s="31" t="s">
        <v>120</v>
      </c>
      <c r="D60" s="31" t="s">
        <v>32</v>
      </c>
      <c r="E60" s="32">
        <v>12</v>
      </c>
      <c r="F60" s="33"/>
      <c r="G60" s="33">
        <f t="shared" si="1"/>
        <v>0</v>
      </c>
    </row>
    <row r="61" spans="1:7" ht="14.65" customHeight="1">
      <c r="A61" s="30">
        <v>54</v>
      </c>
      <c r="B61" s="31" t="s">
        <v>53</v>
      </c>
      <c r="C61" s="31" t="s">
        <v>54</v>
      </c>
      <c r="D61" s="31" t="s">
        <v>32</v>
      </c>
      <c r="E61" s="32">
        <v>12</v>
      </c>
      <c r="F61" s="33"/>
      <c r="G61" s="33">
        <f t="shared" si="1"/>
        <v>0</v>
      </c>
    </row>
    <row r="62" spans="1:7" ht="14.65" customHeight="1">
      <c r="A62" s="30">
        <v>55</v>
      </c>
      <c r="B62" s="31" t="s">
        <v>45</v>
      </c>
      <c r="C62" s="31" t="s">
        <v>46</v>
      </c>
      <c r="D62" s="31" t="s">
        <v>32</v>
      </c>
      <c r="E62" s="32">
        <v>12</v>
      </c>
      <c r="F62" s="33"/>
      <c r="G62" s="33">
        <f t="shared" si="1"/>
        <v>0</v>
      </c>
    </row>
    <row r="63" spans="1:7" ht="14.65" customHeight="1">
      <c r="A63" s="30">
        <v>56</v>
      </c>
      <c r="B63" s="31" t="s">
        <v>121</v>
      </c>
      <c r="C63" s="31" t="s">
        <v>122</v>
      </c>
      <c r="D63" s="31" t="s">
        <v>105</v>
      </c>
      <c r="E63" s="32">
        <v>12</v>
      </c>
      <c r="F63" s="33"/>
      <c r="G63" s="33">
        <f t="shared" si="1"/>
        <v>0</v>
      </c>
    </row>
    <row r="64" spans="1:7" ht="14.65" customHeight="1">
      <c r="A64" s="30">
        <v>57</v>
      </c>
      <c r="B64" s="31" t="s">
        <v>123</v>
      </c>
      <c r="C64" s="31" t="s">
        <v>124</v>
      </c>
      <c r="D64" s="31" t="s">
        <v>105</v>
      </c>
      <c r="E64" s="32">
        <v>12</v>
      </c>
      <c r="F64" s="33"/>
      <c r="G64" s="33">
        <f t="shared" si="1"/>
        <v>0</v>
      </c>
    </row>
    <row r="65" spans="1:7" ht="14.65" customHeight="1">
      <c r="A65" s="30">
        <v>58</v>
      </c>
      <c r="B65" s="31" t="s">
        <v>125</v>
      </c>
      <c r="C65" s="31" t="s">
        <v>126</v>
      </c>
      <c r="D65" s="31" t="s">
        <v>32</v>
      </c>
      <c r="E65" s="32">
        <v>7</v>
      </c>
      <c r="F65" s="33"/>
      <c r="G65" s="33">
        <f t="shared" si="1"/>
        <v>0</v>
      </c>
    </row>
    <row r="66" spans="1:7" ht="14.65" customHeight="1">
      <c r="A66" s="30">
        <v>59</v>
      </c>
      <c r="B66" s="31" t="s">
        <v>127</v>
      </c>
      <c r="C66" s="31" t="s">
        <v>128</v>
      </c>
      <c r="D66" s="31" t="s">
        <v>32</v>
      </c>
      <c r="E66" s="32">
        <v>7</v>
      </c>
      <c r="F66" s="33"/>
      <c r="G66" s="33">
        <f t="shared" si="1"/>
        <v>0</v>
      </c>
    </row>
    <row r="67" spans="1:7" ht="14.65" customHeight="1">
      <c r="A67" s="30">
        <v>60</v>
      </c>
      <c r="B67" s="31" t="s">
        <v>129</v>
      </c>
      <c r="C67" s="31" t="s">
        <v>130</v>
      </c>
      <c r="D67" s="31" t="s">
        <v>32</v>
      </c>
      <c r="E67" s="32">
        <v>33</v>
      </c>
      <c r="F67" s="33"/>
      <c r="G67" s="33">
        <f t="shared" si="1"/>
        <v>0</v>
      </c>
    </row>
    <row r="68" spans="1:7" ht="14.65" customHeight="1">
      <c r="A68" s="30">
        <v>61</v>
      </c>
      <c r="B68" s="31" t="s">
        <v>131</v>
      </c>
      <c r="C68" s="31" t="s">
        <v>132</v>
      </c>
      <c r="D68" s="31" t="s">
        <v>32</v>
      </c>
      <c r="E68" s="32">
        <v>33</v>
      </c>
      <c r="F68" s="33"/>
      <c r="G68" s="33">
        <f t="shared" si="1"/>
        <v>0</v>
      </c>
    </row>
    <row r="69" spans="1:7" ht="14.65" customHeight="1">
      <c r="A69" s="30">
        <v>62</v>
      </c>
      <c r="B69" s="31" t="s">
        <v>133</v>
      </c>
      <c r="C69" s="31" t="s">
        <v>134</v>
      </c>
      <c r="D69" s="31" t="s">
        <v>32</v>
      </c>
      <c r="E69" s="32">
        <v>73</v>
      </c>
      <c r="F69" s="33"/>
      <c r="G69" s="33">
        <f t="shared" si="1"/>
        <v>0</v>
      </c>
    </row>
    <row r="70" spans="1:7" ht="14.65" customHeight="1">
      <c r="A70" s="30">
        <v>63</v>
      </c>
      <c r="B70" s="31" t="s">
        <v>135</v>
      </c>
      <c r="C70" s="31" t="s">
        <v>136</v>
      </c>
      <c r="D70" s="31" t="s">
        <v>32</v>
      </c>
      <c r="E70" s="32">
        <v>73</v>
      </c>
      <c r="F70" s="33"/>
      <c r="G70" s="33">
        <f t="shared" si="1"/>
        <v>0</v>
      </c>
    </row>
    <row r="71" spans="1:7" ht="14.65" customHeight="1">
      <c r="A71" s="30">
        <v>64</v>
      </c>
      <c r="B71" s="31" t="s">
        <v>137</v>
      </c>
      <c r="C71" s="31" t="s">
        <v>138</v>
      </c>
      <c r="D71" s="31" t="s">
        <v>32</v>
      </c>
      <c r="E71" s="32">
        <v>73</v>
      </c>
      <c r="F71" s="33"/>
      <c r="G71" s="33">
        <f t="shared" si="1"/>
        <v>0</v>
      </c>
    </row>
    <row r="72" spans="1:7" ht="14.65" customHeight="1">
      <c r="A72" s="30">
        <v>65</v>
      </c>
      <c r="B72" s="31" t="s">
        <v>139</v>
      </c>
      <c r="C72" s="31" t="s">
        <v>140</v>
      </c>
      <c r="D72" s="31" t="s">
        <v>17</v>
      </c>
      <c r="E72" s="32">
        <v>3</v>
      </c>
      <c r="F72" s="33"/>
      <c r="G72" s="33">
        <f t="shared" ref="G72:G87" si="2">ROUNDUP(F72*E72,2)</f>
        <v>0</v>
      </c>
    </row>
    <row r="73" spans="1:7" ht="14.65" customHeight="1">
      <c r="A73" s="30">
        <v>66</v>
      </c>
      <c r="B73" s="31" t="s">
        <v>141</v>
      </c>
      <c r="C73" s="31" t="s">
        <v>142</v>
      </c>
      <c r="D73" s="31" t="s">
        <v>17</v>
      </c>
      <c r="E73" s="32">
        <v>3</v>
      </c>
      <c r="F73" s="33"/>
      <c r="G73" s="33">
        <f t="shared" si="2"/>
        <v>0</v>
      </c>
    </row>
    <row r="74" spans="1:7" ht="14.65" customHeight="1">
      <c r="A74" s="30">
        <v>67</v>
      </c>
      <c r="B74" s="31" t="s">
        <v>143</v>
      </c>
      <c r="C74" s="31" t="s">
        <v>144</v>
      </c>
      <c r="D74" s="31" t="s">
        <v>32</v>
      </c>
      <c r="E74" s="32">
        <v>1</v>
      </c>
      <c r="F74" s="33"/>
      <c r="G74" s="33">
        <f t="shared" si="2"/>
        <v>0</v>
      </c>
    </row>
    <row r="75" spans="1:7">
      <c r="A75" s="30">
        <v>68</v>
      </c>
      <c r="B75" s="31" t="s">
        <v>145</v>
      </c>
      <c r="C75" s="31" t="s">
        <v>146</v>
      </c>
      <c r="D75" s="31" t="s">
        <v>32</v>
      </c>
      <c r="E75" s="32">
        <v>1</v>
      </c>
      <c r="F75" s="33"/>
      <c r="G75" s="33">
        <f t="shared" si="2"/>
        <v>0</v>
      </c>
    </row>
    <row r="76" spans="1:7" ht="14.65" customHeight="1">
      <c r="A76" s="30">
        <v>69</v>
      </c>
      <c r="B76" s="31" t="s">
        <v>147</v>
      </c>
      <c r="C76" s="31" t="s">
        <v>148</v>
      </c>
      <c r="D76" s="31" t="s">
        <v>32</v>
      </c>
      <c r="E76" s="32">
        <v>1</v>
      </c>
      <c r="F76" s="33"/>
      <c r="G76" s="33">
        <f t="shared" si="2"/>
        <v>0</v>
      </c>
    </row>
    <row r="77" spans="1:7" ht="18" customHeight="1">
      <c r="A77" s="30">
        <v>70</v>
      </c>
      <c r="B77" s="31" t="s">
        <v>149</v>
      </c>
      <c r="C77" s="31" t="s">
        <v>150</v>
      </c>
      <c r="D77" s="31" t="s">
        <v>110</v>
      </c>
      <c r="E77" s="32">
        <v>1</v>
      </c>
      <c r="F77" s="33"/>
      <c r="G77" s="33">
        <f t="shared" si="2"/>
        <v>0</v>
      </c>
    </row>
    <row r="78" spans="1:7" ht="14.65" customHeight="1">
      <c r="A78" s="30">
        <v>71</v>
      </c>
      <c r="B78" s="31" t="s">
        <v>151</v>
      </c>
      <c r="C78" s="31" t="s">
        <v>152</v>
      </c>
      <c r="D78" s="31" t="s">
        <v>32</v>
      </c>
      <c r="E78" s="32">
        <v>4</v>
      </c>
      <c r="F78" s="33"/>
      <c r="G78" s="33">
        <f t="shared" si="2"/>
        <v>0</v>
      </c>
    </row>
    <row r="79" spans="1:7" ht="14.65" customHeight="1">
      <c r="A79" s="30">
        <v>72</v>
      </c>
      <c r="B79" s="31" t="s">
        <v>153</v>
      </c>
      <c r="C79" s="31" t="s">
        <v>154</v>
      </c>
      <c r="D79" s="31" t="s">
        <v>32</v>
      </c>
      <c r="E79" s="32">
        <v>4</v>
      </c>
      <c r="F79" s="33"/>
      <c r="G79" s="33">
        <f t="shared" si="2"/>
        <v>0</v>
      </c>
    </row>
    <row r="80" spans="1:7" ht="14.65" customHeight="1">
      <c r="A80" s="30">
        <v>73</v>
      </c>
      <c r="B80" s="31" t="s">
        <v>91</v>
      </c>
      <c r="C80" s="31" t="s">
        <v>155</v>
      </c>
      <c r="D80" s="31" t="s">
        <v>17</v>
      </c>
      <c r="E80" s="32">
        <v>75</v>
      </c>
      <c r="F80" s="33"/>
      <c r="G80" s="33">
        <f t="shared" si="2"/>
        <v>0</v>
      </c>
    </row>
    <row r="81" spans="1:7">
      <c r="A81" s="30">
        <v>74</v>
      </c>
      <c r="B81" s="31" t="s">
        <v>156</v>
      </c>
      <c r="C81" s="31" t="s">
        <v>157</v>
      </c>
      <c r="D81" s="31" t="s">
        <v>17</v>
      </c>
      <c r="E81" s="32">
        <v>75</v>
      </c>
      <c r="F81" s="33"/>
      <c r="G81" s="33">
        <f t="shared" si="2"/>
        <v>0</v>
      </c>
    </row>
    <row r="82" spans="1:7">
      <c r="A82" s="30">
        <v>75</v>
      </c>
      <c r="B82" s="31" t="s">
        <v>158</v>
      </c>
      <c r="C82" s="31" t="s">
        <v>159</v>
      </c>
      <c r="D82" s="31" t="s">
        <v>32</v>
      </c>
      <c r="E82" s="32">
        <v>1</v>
      </c>
      <c r="F82" s="33"/>
      <c r="G82" s="33">
        <f t="shared" si="2"/>
        <v>0</v>
      </c>
    </row>
    <row r="83" spans="1:7">
      <c r="A83" s="30">
        <v>76</v>
      </c>
      <c r="B83" s="31" t="s">
        <v>160</v>
      </c>
      <c r="C83" s="31" t="s">
        <v>161</v>
      </c>
      <c r="D83" s="31" t="s">
        <v>17</v>
      </c>
      <c r="E83" s="32">
        <v>480</v>
      </c>
      <c r="F83" s="33"/>
      <c r="G83" s="33">
        <f t="shared" si="2"/>
        <v>0</v>
      </c>
    </row>
    <row r="84" spans="1:7">
      <c r="A84" s="30">
        <v>77</v>
      </c>
      <c r="B84" s="31" t="s">
        <v>162</v>
      </c>
      <c r="C84" s="31" t="s">
        <v>163</v>
      </c>
      <c r="D84" s="31" t="s">
        <v>32</v>
      </c>
      <c r="E84" s="32">
        <v>10</v>
      </c>
      <c r="F84" s="33"/>
      <c r="G84" s="33">
        <f t="shared" si="2"/>
        <v>0</v>
      </c>
    </row>
    <row r="85" spans="1:7">
      <c r="A85" s="30">
        <v>78</v>
      </c>
      <c r="B85" s="31" t="s">
        <v>164</v>
      </c>
      <c r="C85" s="31" t="s">
        <v>165</v>
      </c>
      <c r="D85" s="31" t="s">
        <v>32</v>
      </c>
      <c r="E85" s="32">
        <v>15</v>
      </c>
      <c r="F85" s="33"/>
      <c r="G85" s="33">
        <f t="shared" si="2"/>
        <v>0</v>
      </c>
    </row>
    <row r="86" spans="1:7" ht="14.65" customHeight="1">
      <c r="A86" s="30">
        <v>79</v>
      </c>
      <c r="B86" s="31" t="s">
        <v>166</v>
      </c>
      <c r="C86" s="31" t="s">
        <v>167</v>
      </c>
      <c r="D86" s="31" t="s">
        <v>32</v>
      </c>
      <c r="E86" s="32">
        <v>85</v>
      </c>
      <c r="F86" s="33"/>
      <c r="G86" s="33">
        <f t="shared" si="2"/>
        <v>0</v>
      </c>
    </row>
    <row r="87" spans="1:7">
      <c r="A87" s="30">
        <v>80</v>
      </c>
      <c r="B87" s="31" t="s">
        <v>168</v>
      </c>
      <c r="C87" s="31" t="s">
        <v>169</v>
      </c>
      <c r="D87" s="31" t="s">
        <v>32</v>
      </c>
      <c r="E87" s="32">
        <v>1</v>
      </c>
      <c r="F87" s="33"/>
      <c r="G87" s="33">
        <f t="shared" si="2"/>
        <v>0</v>
      </c>
    </row>
    <row r="88" spans="1:7" ht="14.65" customHeight="1">
      <c r="A88" s="30">
        <v>81</v>
      </c>
      <c r="B88" s="31" t="s">
        <v>170</v>
      </c>
      <c r="C88" s="31" t="s">
        <v>171</v>
      </c>
      <c r="D88" s="31" t="s">
        <v>172</v>
      </c>
      <c r="E88" s="32">
        <v>96</v>
      </c>
      <c r="F88" s="33"/>
      <c r="G88" s="33">
        <f>F88*E88</f>
        <v>0</v>
      </c>
    </row>
    <row r="89" spans="1:7" ht="18.600000000000001" customHeight="1">
      <c r="A89" s="35"/>
      <c r="B89" s="36"/>
      <c r="C89" s="37" t="s">
        <v>173</v>
      </c>
      <c r="D89" s="38"/>
      <c r="E89" s="39"/>
      <c r="F89" s="38"/>
      <c r="G89" s="40">
        <f>SUM(G8:G88)</f>
        <v>0</v>
      </c>
    </row>
    <row r="90" spans="1:7" ht="18.600000000000001" customHeight="1">
      <c r="A90" s="35"/>
      <c r="B90" s="36"/>
      <c r="C90" s="37" t="s">
        <v>174</v>
      </c>
      <c r="D90" s="38"/>
      <c r="E90" s="39"/>
      <c r="F90" s="38"/>
      <c r="G90" s="41"/>
    </row>
    <row r="91" spans="1:7" ht="15" customHeight="1">
      <c r="A91" s="30">
        <v>82</v>
      </c>
      <c r="B91" s="42" t="s">
        <v>175</v>
      </c>
      <c r="C91" s="42" t="s">
        <v>179</v>
      </c>
      <c r="D91" s="42" t="s">
        <v>176</v>
      </c>
      <c r="E91" s="43">
        <v>2.2999999999999998</v>
      </c>
      <c r="F91" s="33">
        <f>G89/100</f>
        <v>0</v>
      </c>
      <c r="G91" s="33">
        <f>F91*E91</f>
        <v>0</v>
      </c>
    </row>
    <row r="92" spans="1:7" ht="15" customHeight="1">
      <c r="A92" s="30">
        <v>83</v>
      </c>
      <c r="B92" s="42" t="s">
        <v>181</v>
      </c>
      <c r="C92" s="42" t="s">
        <v>180</v>
      </c>
      <c r="D92" s="42" t="s">
        <v>176</v>
      </c>
      <c r="E92" s="43">
        <v>2.5</v>
      </c>
      <c r="F92" s="33">
        <f>G89/100</f>
        <v>0</v>
      </c>
      <c r="G92" s="33">
        <f>F92*E92</f>
        <v>0</v>
      </c>
    </row>
    <row r="93" spans="1:7" ht="18.600000000000001" customHeight="1">
      <c r="A93" s="35"/>
      <c r="B93" s="36"/>
      <c r="C93" s="37" t="s">
        <v>177</v>
      </c>
      <c r="D93" s="38"/>
      <c r="E93" s="39"/>
      <c r="F93" s="38"/>
      <c r="G93" s="40">
        <f>G91+F92</f>
        <v>0</v>
      </c>
    </row>
    <row r="94" spans="1:7" ht="18.600000000000001" customHeight="1">
      <c r="A94" s="35"/>
      <c r="B94" s="36"/>
      <c r="C94" s="44" t="s">
        <v>178</v>
      </c>
      <c r="D94" s="38"/>
      <c r="E94" s="39"/>
      <c r="F94" s="38"/>
      <c r="G94" s="41">
        <f>G93+G89</f>
        <v>0</v>
      </c>
    </row>
    <row r="95" spans="1:7" ht="15" customHeight="1">
      <c r="A95" s="45"/>
      <c r="B95" s="46"/>
      <c r="C95" s="46"/>
      <c r="D95" s="46"/>
      <c r="E95" s="46"/>
      <c r="F95" s="46"/>
      <c r="G95" s="47"/>
    </row>
  </sheetData>
  <mergeCells count="1">
    <mergeCell ref="F4:G4"/>
  </mergeCells>
  <pageMargins left="0.45" right="0.45" top="0.5" bottom="0.78740200000000005" header="0.25" footer="0.3"/>
  <pageSetup scale="49" fitToHeight="0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Bc. Petr Šámal</cp:lastModifiedBy>
  <cp:lastPrinted>2024-02-05T07:21:37Z</cp:lastPrinted>
  <dcterms:modified xsi:type="dcterms:W3CDTF">2024-03-05T12:44:09Z</dcterms:modified>
</cp:coreProperties>
</file>