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nobloch\Desktop\OPrava domovního rozhlasu v PN Horní Beřkovice\"/>
    </mc:Choice>
  </mc:AlternateContent>
  <bookViews>
    <workbookView xWindow="0" yWindow="0" windowWidth="20490" windowHeight="7455"/>
  </bookViews>
  <sheets>
    <sheet name="domovní rozhlas-oprava" sheetId="2" r:id="rId1"/>
  </sheets>
  <definedNames>
    <definedName name="_xlnm._FilterDatabase" localSheetId="0" hidden="1">'domovní rozhlas-oprava'!$C$14:$J$36</definedName>
    <definedName name="_xlnm.Print_Titles" localSheetId="0">'domovní rozhlas-oprava'!$14:$14</definedName>
    <definedName name="_xlnm.Print_Area" localSheetId="0">'domovní rozhlas-oprava'!#REF!,'domovní rozhlas-oprava'!#REF!,'domovní rozhlas-oprava'!$C$5:$J$36</definedName>
  </definedNames>
  <calcPr calcId="152511"/>
</workbook>
</file>

<file path=xl/calcChain.xml><?xml version="1.0" encoding="utf-8"?>
<calcChain xmlns="http://schemas.openxmlformats.org/spreadsheetml/2006/main">
  <c r="I17" i="2" l="1"/>
  <c r="I18" i="2"/>
  <c r="I19" i="2"/>
  <c r="I20" i="2"/>
  <c r="I21" i="2"/>
  <c r="I22" i="2"/>
  <c r="I23" i="2"/>
  <c r="I25" i="2"/>
  <c r="I26" i="2"/>
  <c r="I27" i="2"/>
  <c r="I28" i="2"/>
  <c r="I30" i="2"/>
  <c r="I31" i="2"/>
  <c r="I32" i="2"/>
  <c r="I33" i="2"/>
  <c r="I34" i="2"/>
  <c r="I35" i="2"/>
  <c r="I36" i="2"/>
  <c r="I15" i="2" l="1"/>
  <c r="BH19" i="2"/>
  <c r="BG19" i="2"/>
  <c r="BF19" i="2"/>
  <c r="BE19" i="2"/>
  <c r="S19" i="2"/>
  <c r="Q19" i="2"/>
  <c r="O19" i="2"/>
  <c r="BH18" i="2"/>
  <c r="BG18" i="2"/>
  <c r="BF18" i="2"/>
  <c r="BE18" i="2"/>
  <c r="S18" i="2"/>
  <c r="Q18" i="2"/>
  <c r="O18" i="2"/>
  <c r="BH16" i="2"/>
  <c r="BG16" i="2"/>
  <c r="BF16" i="2"/>
  <c r="BE16" i="2"/>
  <c r="S16" i="2"/>
  <c r="Q16" i="2"/>
  <c r="O16" i="2"/>
  <c r="BJ19" i="2"/>
  <c r="BJ18" i="2"/>
  <c r="BJ16" i="2"/>
  <c r="BD16" i="2" l="1"/>
  <c r="BD18" i="2"/>
  <c r="BD19" i="2"/>
  <c r="Q15" i="2" l="1"/>
  <c r="O15" i="2" l="1"/>
  <c r="S15" i="2"/>
  <c r="BJ15" i="2"/>
</calcChain>
</file>

<file path=xl/sharedStrings.xml><?xml version="1.0" encoding="utf-8"?>
<sst xmlns="http://schemas.openxmlformats.org/spreadsheetml/2006/main" count="100" uniqueCount="61">
  <si>
    <t/>
  </si>
  <si>
    <t>Stavba:</t>
  </si>
  <si>
    <t>Místo:</t>
  </si>
  <si>
    <t>Datum:</t>
  </si>
  <si>
    <t>Zadavatel:</t>
  </si>
  <si>
    <t>Zhotovitel:</t>
  </si>
  <si>
    <t>DPH</t>
  </si>
  <si>
    <t>základní</t>
  </si>
  <si>
    <t>Popis</t>
  </si>
  <si>
    <t>D</t>
  </si>
  <si>
    <t>1</t>
  </si>
  <si>
    <t>2</t>
  </si>
  <si>
    <t>Cena celkem [CZK]</t>
  </si>
  <si>
    <t>-1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</si>
  <si>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</si>
  <si>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</si>
  <si>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</si>
  <si>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</si>
  <si>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</si>
  <si>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</si>
  <si>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</si>
  <si>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</si>
  <si>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</si>
  <si>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</si>
  <si>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</si>
  <si>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</si>
  <si>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ROZPOCET</t>
  </si>
  <si>
    <t>K</t>
  </si>
  <si>
    <t>4</t>
  </si>
  <si>
    <t>3</t>
  </si>
  <si>
    <t>6</t>
  </si>
  <si>
    <t>5</t>
  </si>
  <si>
    <t>7</t>
  </si>
  <si>
    <t>kpl</t>
  </si>
  <si>
    <t>m</t>
  </si>
  <si>
    <t>ks</t>
  </si>
  <si>
    <t>Mixážní zesilovač 60W (jmen. výkon) pro 1 zónu, 4 mikrofonní/linkové vstupy, 3 vstupy pro hudbu na pozadí, 100V/telefonní vstup, nízkoohmový výstup</t>
  </si>
  <si>
    <t>Řídící jednotka, 2 clustery / 12 výstupů, 4 audio kanály</t>
  </si>
  <si>
    <t>Mikrofonní stanice, 18 programovatelných tlačítek</t>
  </si>
  <si>
    <t>Audio kodér , TCP/IP</t>
  </si>
  <si>
    <t>Audio dekodér, TCP/IP</t>
  </si>
  <si>
    <t>Rack pro umístění ozvučení včetně poličky, Acaru, Zásuvky</t>
  </si>
  <si>
    <t>Kabelové rozvody a elektroinstalační materiál</t>
  </si>
  <si>
    <t xml:space="preserve">Cyky 2x1,5 pro rozvody  k reproduktorů v objektech </t>
  </si>
  <si>
    <t>Kabell UTP cat 6</t>
  </si>
  <si>
    <t>Husí krk pro uložení kabeláže včetně příchytek</t>
  </si>
  <si>
    <t>Vkládací lišty 40x20</t>
  </si>
  <si>
    <t>Ostatní položky</t>
  </si>
  <si>
    <t>Přesun hmot</t>
  </si>
  <si>
    <t>PD skutečného provedení</t>
  </si>
  <si>
    <t>Propojení se stávajícími reky</t>
  </si>
  <si>
    <t>Revize, funkční zkoušky</t>
  </si>
  <si>
    <t>Konfigurace systému ozvučení</t>
  </si>
  <si>
    <t>Zednické práce</t>
  </si>
  <si>
    <t>Doprava</t>
  </si>
  <si>
    <r>
      <t xml:space="preserve">Skříňkový reproduktor 6W, kovová bílá skříňka, </t>
    </r>
    <r>
      <rPr>
        <sz val="10"/>
        <color theme="1"/>
        <rFont val="Arial Narrow"/>
        <family val="2"/>
        <charset val="238"/>
      </rPr>
      <t>EN-54</t>
    </r>
  </si>
  <si>
    <t>Horní Beřkovice, Podřipská 1, 411 85 Horní Beřkovice</t>
  </si>
  <si>
    <t>Psychiatrická nemocnice Horní Beřkovice</t>
  </si>
  <si>
    <t>OPRAVA DOMOVNÍHO ROZHLASU V BUDOVÁCH PSYCHIATRICKÉ NEMOCNICE HORNÍ BEŘKOVICE</t>
  </si>
  <si>
    <t>Technologie</t>
  </si>
  <si>
    <t>Náklady soupisu celkem (bez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</si>
</sst>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000"/>
  </numFmts>
  <fonts count="17" x14ac:knownFonts="1">
    <font>
      <sz val="8"/>
      <name val="Arial CE"/>
      <family val="2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sz val="9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sz val="10"/>
      <color rgb="FF969696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9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2D2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6" fillId="0" borderId="0" applyProtection="0"/>
  </cellStyleXfs>
  <cellXfs count="6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3" fillId="0" borderId="0" xfId="0" applyNumberFormat="1" applyFont="1" applyAlignment="1"/>
    <xf numFmtId="165" fontId="4" fillId="0" borderId="7" xfId="0" applyNumberFormat="1" applyFont="1" applyBorder="1" applyAlignment="1"/>
    <xf numFmtId="165" fontId="4" fillId="0" borderId="8" xfId="0" applyNumberFormat="1" applyFont="1" applyBorder="1" applyAlignment="1"/>
    <xf numFmtId="4" fontId="5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vertical="center"/>
    </xf>
    <xf numFmtId="165" fontId="2" fillId="0" borderId="10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0" fillId="0" borderId="0" xfId="0"/>
    <xf numFmtId="0" fontId="0" fillId="0" borderId="0" xfId="0" applyFont="1" applyAlignment="1">
      <alignment vertical="center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4" fontId="9" fillId="0" borderId="14" xfId="0" applyNumberFormat="1" applyFont="1" applyBorder="1" applyAlignment="1" applyProtection="1">
      <alignment vertical="center"/>
      <protection locked="0"/>
    </xf>
    <xf numFmtId="4" fontId="9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0" fillId="0" borderId="14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center"/>
    </xf>
    <xf numFmtId="0" fontId="10" fillId="0" borderId="14" xfId="1" applyFont="1" applyBorder="1" applyAlignment="1" applyProtection="1">
      <alignment horizontal="left" vertical="center" wrapText="1"/>
      <protection locked="0" hidden="1"/>
    </xf>
    <xf numFmtId="2" fontId="9" fillId="0" borderId="14" xfId="0" applyNumberFormat="1" applyFont="1" applyBorder="1" applyAlignment="1" applyProtection="1">
      <alignment horizontal="center" vertical="center"/>
      <protection locked="0"/>
    </xf>
    <xf numFmtId="2" fontId="9" fillId="0" borderId="14" xfId="1" applyNumberFormat="1" applyFont="1" applyBorder="1" applyAlignment="1">
      <alignment horizontal="center" vertical="center"/>
    </xf>
    <xf numFmtId="0" fontId="9" fillId="0" borderId="14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</cellXfs>
  <cellStyles count="2">
    <cellStyle name="Normální" xfId="0" builtinId="0" customBuiltin="1"/>
    <cellStyle name="normální 22 2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BL37"/>
  <sheetViews>
    <sheetView showGridLines="0" tabSelected="1" workbookViewId="0">
      <selection activeCell="Z18" sqref="Y18:Z18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1640625" style="35" customWidth="1"/>
    <col min="5" max="5" width="64" style="1" customWidth="1"/>
    <col min="6" max="6" width="7" style="1" customWidth="1"/>
    <col min="7" max="7" width="11.5" style="1" customWidth="1"/>
    <col min="8" max="9" width="20.1640625" style="1" customWidth="1"/>
    <col min="10" max="10" width="20.1640625" style="1" hidden="1" customWidth="1"/>
    <col min="11" max="11" width="9.33203125" style="1" customWidth="1"/>
    <col min="12" max="12" width="10.83203125" style="1" hidden="1" customWidth="1"/>
    <col min="13" max="13" width="9.33203125" style="1" hidden="1"/>
    <col min="14" max="19" width="14.1640625" style="1" hidden="1" customWidth="1"/>
    <col min="20" max="20" width="16.33203125" style="1" hidden="1" customWidth="1"/>
    <col min="21" max="21" width="12.33203125" style="1" customWidth="1"/>
    <col min="22" max="22" width="16.33203125" style="1" customWidth="1"/>
    <col min="23" max="23" width="12.33203125" style="1" customWidth="1"/>
    <col min="24" max="24" width="15" style="1" customWidth="1"/>
    <col min="25" max="25" width="11" style="1" customWidth="1"/>
    <col min="26" max="26" width="15" style="1" customWidth="1"/>
    <col min="27" max="27" width="16.33203125" style="1" customWidth="1"/>
    <col min="28" max="28" width="11" style="1" customWidth="1"/>
    <col min="29" max="29" width="15" style="1" customWidth="1"/>
    <col min="30" max="30" width="16.33203125" style="1" customWidth="1"/>
    <col min="43" max="64" width="9.33203125" style="1" hidden="1"/>
  </cols>
  <sheetData>
    <row r="4" spans="1:64" s="2" customFormat="1" ht="6.95" customHeight="1" x14ac:dyDescent="0.2">
      <c r="A4" s="5"/>
      <c r="B4" s="10"/>
      <c r="C4" s="11"/>
      <c r="D4" s="11"/>
      <c r="E4" s="11"/>
      <c r="F4" s="11"/>
      <c r="G4" s="11"/>
      <c r="H4" s="11"/>
      <c r="I4" s="11"/>
      <c r="J4" s="11"/>
      <c r="K4" s="7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64" s="2" customFormat="1" ht="24.95" customHeight="1" x14ac:dyDescent="0.2">
      <c r="A5" s="5"/>
      <c r="B5" s="6"/>
      <c r="C5" s="41" t="s">
        <v>14</v>
      </c>
      <c r="D5" s="41"/>
      <c r="E5" s="42"/>
      <c r="F5" s="42"/>
      <c r="G5" s="42"/>
      <c r="H5" s="42"/>
      <c r="I5" s="42"/>
      <c r="J5" s="5"/>
      <c r="K5" s="7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64" s="2" customFormat="1" ht="6.95" customHeight="1" x14ac:dyDescent="0.2">
      <c r="A6" s="5"/>
      <c r="B6" s="6"/>
      <c r="C6" s="42"/>
      <c r="D6" s="42"/>
      <c r="E6" s="42"/>
      <c r="F6" s="42"/>
      <c r="G6" s="42"/>
      <c r="H6" s="42"/>
      <c r="I6" s="42"/>
      <c r="J6" s="5"/>
      <c r="K6" s="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64" s="2" customFormat="1" ht="12" customHeight="1" x14ac:dyDescent="0.2">
      <c r="A7" s="5"/>
      <c r="B7" s="6"/>
      <c r="C7" s="43" t="s">
        <v>1</v>
      </c>
      <c r="D7" s="43"/>
      <c r="E7" s="48" t="s">
        <v>58</v>
      </c>
      <c r="F7" s="47"/>
      <c r="G7" s="47"/>
      <c r="H7" s="47"/>
      <c r="I7" s="47"/>
      <c r="J7" s="5"/>
      <c r="K7" s="7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64" s="2" customFormat="1" ht="6.95" customHeight="1" x14ac:dyDescent="0.2">
      <c r="A8" s="5"/>
      <c r="B8" s="6"/>
      <c r="C8" s="47"/>
      <c r="D8" s="47"/>
      <c r="E8" s="47"/>
      <c r="F8" s="47"/>
      <c r="G8" s="47"/>
      <c r="H8" s="47"/>
      <c r="I8" s="47"/>
      <c r="J8" s="5"/>
      <c r="K8" s="7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64" s="2" customFormat="1" ht="12" customHeight="1" x14ac:dyDescent="0.2">
      <c r="A9" s="5"/>
      <c r="B9" s="6"/>
      <c r="C9" s="43" t="s">
        <v>2</v>
      </c>
      <c r="D9" s="43"/>
      <c r="E9" s="44" t="s">
        <v>56</v>
      </c>
      <c r="F9" s="47"/>
      <c r="G9" s="47"/>
      <c r="H9" s="43" t="s">
        <v>3</v>
      </c>
      <c r="I9" s="45">
        <v>44279</v>
      </c>
      <c r="J9" s="5"/>
      <c r="K9" s="7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64" s="2" customFormat="1" ht="6.95" customHeight="1" x14ac:dyDescent="0.2">
      <c r="A10" s="5"/>
      <c r="B10" s="6"/>
      <c r="C10" s="47"/>
      <c r="D10" s="47"/>
      <c r="E10" s="47"/>
      <c r="F10" s="47"/>
      <c r="G10" s="47"/>
      <c r="H10" s="47"/>
      <c r="I10" s="47"/>
      <c r="J10" s="5"/>
      <c r="K10" s="7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64" s="2" customFormat="1" ht="15.2" customHeight="1" x14ac:dyDescent="0.2">
      <c r="A11" s="5"/>
      <c r="B11" s="6"/>
      <c r="C11" s="43" t="s">
        <v>4</v>
      </c>
      <c r="D11" s="43"/>
      <c r="E11" s="44" t="s">
        <v>57</v>
      </c>
      <c r="F11" s="47"/>
      <c r="G11" s="47"/>
      <c r="H11" s="43"/>
      <c r="I11" s="46"/>
      <c r="J11" s="5"/>
      <c r="K11" s="7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64" s="2" customFormat="1" ht="23.25" customHeight="1" x14ac:dyDescent="0.2">
      <c r="A12" s="5"/>
      <c r="B12" s="6"/>
      <c r="C12" s="43" t="s">
        <v>5</v>
      </c>
      <c r="D12" s="43"/>
      <c r="E12" s="49"/>
      <c r="F12" s="47"/>
      <c r="G12" s="47"/>
      <c r="H12" s="43"/>
      <c r="I12" s="46"/>
      <c r="J12" s="5"/>
      <c r="K12" s="7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64" s="2" customFormat="1" ht="10.35" customHeight="1" x14ac:dyDescent="0.2">
      <c r="A13" s="5"/>
      <c r="B13" s="6"/>
      <c r="C13" s="5"/>
      <c r="D13" s="36"/>
      <c r="E13" s="5"/>
      <c r="F13" s="5"/>
      <c r="G13" s="5"/>
      <c r="H13" s="5"/>
      <c r="I13" s="5"/>
      <c r="J13" s="5"/>
      <c r="K13" s="7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64" s="3" customFormat="1" ht="29.25" customHeight="1" x14ac:dyDescent="0.2">
      <c r="A14" s="19"/>
      <c r="B14" s="20"/>
      <c r="C14" s="57" t="s">
        <v>15</v>
      </c>
      <c r="D14" s="58"/>
      <c r="E14" s="58" t="s">
        <v>8</v>
      </c>
      <c r="F14" s="58" t="s">
        <v>16</v>
      </c>
      <c r="G14" s="58" t="s">
        <v>17</v>
      </c>
      <c r="H14" s="58" t="s">
        <v>18</v>
      </c>
      <c r="I14" s="59" t="s">
        <v>12</v>
      </c>
      <c r="J14" s="21" t="s">
        <v>19</v>
      </c>
      <c r="K14" s="22"/>
      <c r="L14" s="13" t="s">
        <v>0</v>
      </c>
      <c r="M14" s="14" t="s">
        <v>6</v>
      </c>
      <c r="N14" s="14" t="s">
        <v>20</v>
      </c>
      <c r="O14" s="14" t="s">
        <v>21</v>
      </c>
      <c r="P14" s="14" t="s">
        <v>22</v>
      </c>
      <c r="Q14" s="14" t="s">
        <v>23</v>
      </c>
      <c r="R14" s="14" t="s">
        <v>24</v>
      </c>
      <c r="S14" s="15" t="s">
        <v>25</v>
      </c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</row>
    <row r="15" spans="1:64" s="2" customFormat="1" ht="22.9" customHeight="1" x14ac:dyDescent="0.25">
      <c r="A15" s="5"/>
      <c r="B15" s="6"/>
      <c r="C15" s="18" t="s">
        <v>60</v>
      </c>
      <c r="D15" s="18"/>
      <c r="E15" s="5"/>
      <c r="F15" s="5"/>
      <c r="G15" s="5"/>
      <c r="H15" s="5"/>
      <c r="I15" s="23">
        <f>SUM(I17:I23)+SUM(I25:I28)+SUM(I30:I36)</f>
        <v>0</v>
      </c>
      <c r="J15" s="5"/>
      <c r="K15" s="6"/>
      <c r="L15" s="16"/>
      <c r="M15" s="12"/>
      <c r="N15" s="17"/>
      <c r="O15" s="24" t="e">
        <f>#REF!+#REF!</f>
        <v>#REF!</v>
      </c>
      <c r="P15" s="17"/>
      <c r="Q15" s="24" t="e">
        <f>#REF!+#REF!</f>
        <v>#REF!</v>
      </c>
      <c r="R15" s="17"/>
      <c r="S15" s="25" t="e">
        <f>#REF!+#REF!</f>
        <v>#REF!</v>
      </c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S15" s="4" t="s">
        <v>9</v>
      </c>
      <c r="AT15" s="4" t="s">
        <v>13</v>
      </c>
      <c r="BJ15" s="26" t="e">
        <f>#REF!+#REF!</f>
        <v>#REF!</v>
      </c>
    </row>
    <row r="16" spans="1:64" s="2" customFormat="1" ht="21.75" customHeight="1" x14ac:dyDescent="0.2">
      <c r="A16" s="5"/>
      <c r="B16" s="27"/>
      <c r="C16" s="56" t="s">
        <v>59</v>
      </c>
      <c r="D16" s="56"/>
      <c r="E16" s="56"/>
      <c r="F16" s="56"/>
      <c r="G16" s="56"/>
      <c r="H16" s="56"/>
      <c r="I16" s="56"/>
      <c r="J16" s="28"/>
      <c r="K16" s="6"/>
      <c r="L16" s="29" t="s">
        <v>0</v>
      </c>
      <c r="M16" s="30" t="s">
        <v>7</v>
      </c>
      <c r="N16" s="31">
        <v>0</v>
      </c>
      <c r="O16" s="31">
        <f>N16*G16</f>
        <v>0</v>
      </c>
      <c r="P16" s="31">
        <v>2.5999999999999998E-4</v>
      </c>
      <c r="Q16" s="31">
        <f>P16*G16</f>
        <v>0</v>
      </c>
      <c r="R16" s="31">
        <v>0</v>
      </c>
      <c r="S16" s="32">
        <f>R16*G16</f>
        <v>0</v>
      </c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Q16" s="33" t="s">
        <v>28</v>
      </c>
      <c r="AS16" s="33" t="s">
        <v>27</v>
      </c>
      <c r="AT16" s="33" t="s">
        <v>11</v>
      </c>
      <c r="AX16" s="4" t="s">
        <v>26</v>
      </c>
      <c r="BD16" s="34">
        <f>IF(M16="základní",I16,0)</f>
        <v>0</v>
      </c>
      <c r="BE16" s="34">
        <f>IF(M16="snížená",I16,0)</f>
        <v>0</v>
      </c>
      <c r="BF16" s="34">
        <f>IF(M16="zákl. přenesená",I16,0)</f>
        <v>0</v>
      </c>
      <c r="BG16" s="34">
        <f>IF(M16="sníž. přenesená",I16,0)</f>
        <v>0</v>
      </c>
      <c r="BH16" s="34">
        <f>IF(M16="nulová",I16,0)</f>
        <v>0</v>
      </c>
      <c r="BI16" s="4" t="s">
        <v>10</v>
      </c>
      <c r="BJ16" s="34">
        <f>ROUND(H16*G16,2)</f>
        <v>0</v>
      </c>
      <c r="BK16" s="4" t="s">
        <v>28</v>
      </c>
      <c r="BL16" s="33" t="s">
        <v>11</v>
      </c>
    </row>
    <row r="17" spans="1:64" s="2" customFormat="1" ht="21.75" customHeight="1" x14ac:dyDescent="0.2">
      <c r="A17" s="36"/>
      <c r="B17" s="27"/>
      <c r="C17" s="55" t="s">
        <v>10</v>
      </c>
      <c r="D17" s="55"/>
      <c r="E17" s="37" t="s">
        <v>36</v>
      </c>
      <c r="F17" s="38" t="s">
        <v>35</v>
      </c>
      <c r="G17" s="53">
        <v>24</v>
      </c>
      <c r="H17" s="39"/>
      <c r="I17" s="40">
        <f>H17*G17</f>
        <v>0</v>
      </c>
      <c r="J17" s="28"/>
      <c r="K17" s="6"/>
      <c r="L17" s="29"/>
      <c r="M17" s="30"/>
      <c r="N17" s="31"/>
      <c r="O17" s="31"/>
      <c r="P17" s="31"/>
      <c r="Q17" s="31"/>
      <c r="R17" s="31"/>
      <c r="S17" s="32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Q17" s="33"/>
      <c r="AS17" s="33"/>
      <c r="AT17" s="33"/>
      <c r="AX17" s="4"/>
      <c r="BD17" s="34"/>
      <c r="BE17" s="34"/>
      <c r="BF17" s="34"/>
      <c r="BG17" s="34"/>
      <c r="BH17" s="34"/>
      <c r="BI17" s="4"/>
      <c r="BJ17" s="34"/>
      <c r="BK17" s="4"/>
      <c r="BL17" s="33"/>
    </row>
    <row r="18" spans="1:64" s="2" customFormat="1" ht="21.75" customHeight="1" x14ac:dyDescent="0.2">
      <c r="A18" s="5"/>
      <c r="B18" s="27"/>
      <c r="C18" s="55" t="s">
        <v>11</v>
      </c>
      <c r="D18" s="55"/>
      <c r="E18" s="37" t="s">
        <v>37</v>
      </c>
      <c r="F18" s="38" t="s">
        <v>35</v>
      </c>
      <c r="G18" s="53">
        <v>2</v>
      </c>
      <c r="H18" s="39"/>
      <c r="I18" s="40">
        <f t="shared" ref="I18:I36" si="0">H18*G18</f>
        <v>0</v>
      </c>
      <c r="J18" s="28"/>
      <c r="K18" s="6"/>
      <c r="L18" s="29" t="s">
        <v>0</v>
      </c>
      <c r="M18" s="30" t="s">
        <v>7</v>
      </c>
      <c r="N18" s="31">
        <v>0</v>
      </c>
      <c r="O18" s="31">
        <f>N18*G18</f>
        <v>0</v>
      </c>
      <c r="P18" s="31">
        <v>4.3800000000000002E-3</v>
      </c>
      <c r="Q18" s="31">
        <f>P18*G18</f>
        <v>8.7600000000000004E-3</v>
      </c>
      <c r="R18" s="31">
        <v>0</v>
      </c>
      <c r="S18" s="32">
        <f>R18*G18</f>
        <v>0</v>
      </c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Q18" s="33" t="s">
        <v>28</v>
      </c>
      <c r="AS18" s="33" t="s">
        <v>27</v>
      </c>
      <c r="AT18" s="33" t="s">
        <v>11</v>
      </c>
      <c r="AX18" s="4" t="s">
        <v>26</v>
      </c>
      <c r="BD18" s="34">
        <f>IF(M18="základní",I18,0)</f>
        <v>0</v>
      </c>
      <c r="BE18" s="34">
        <f>IF(M18="snížená",I18,0)</f>
        <v>0</v>
      </c>
      <c r="BF18" s="34">
        <f>IF(M18="zákl. přenesená",I18,0)</f>
        <v>0</v>
      </c>
      <c r="BG18" s="34">
        <f>IF(M18="sníž. přenesená",I18,0)</f>
        <v>0</v>
      </c>
      <c r="BH18" s="34">
        <f>IF(M18="nulová",I18,0)</f>
        <v>0</v>
      </c>
      <c r="BI18" s="4" t="s">
        <v>10</v>
      </c>
      <c r="BJ18" s="34">
        <f>ROUND(H18*G18,2)</f>
        <v>0</v>
      </c>
      <c r="BK18" s="4" t="s">
        <v>28</v>
      </c>
      <c r="BL18" s="33" t="s">
        <v>28</v>
      </c>
    </row>
    <row r="19" spans="1:64" s="2" customFormat="1" ht="21.75" customHeight="1" x14ac:dyDescent="0.2">
      <c r="A19" s="5"/>
      <c r="B19" s="27"/>
      <c r="C19" s="55" t="s">
        <v>29</v>
      </c>
      <c r="D19" s="55"/>
      <c r="E19" s="37" t="s">
        <v>38</v>
      </c>
      <c r="F19" s="38" t="s">
        <v>35</v>
      </c>
      <c r="G19" s="53">
        <v>2</v>
      </c>
      <c r="H19" s="39"/>
      <c r="I19" s="40">
        <f t="shared" si="0"/>
        <v>0</v>
      </c>
      <c r="J19" s="28"/>
      <c r="K19" s="6"/>
      <c r="L19" s="29" t="s">
        <v>0</v>
      </c>
      <c r="M19" s="30" t="s">
        <v>7</v>
      </c>
      <c r="N19" s="31">
        <v>0</v>
      </c>
      <c r="O19" s="31">
        <f>N19*G19</f>
        <v>0</v>
      </c>
      <c r="P19" s="31">
        <v>3.0000000000000001E-3</v>
      </c>
      <c r="Q19" s="31">
        <f>P19*G19</f>
        <v>6.0000000000000001E-3</v>
      </c>
      <c r="R19" s="31">
        <v>0</v>
      </c>
      <c r="S19" s="32">
        <f>R19*G19</f>
        <v>0</v>
      </c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Q19" s="33" t="s">
        <v>28</v>
      </c>
      <c r="AS19" s="33" t="s">
        <v>27</v>
      </c>
      <c r="AT19" s="33" t="s">
        <v>11</v>
      </c>
      <c r="AX19" s="4" t="s">
        <v>26</v>
      </c>
      <c r="BD19" s="34">
        <f>IF(M19="základní",I19,0)</f>
        <v>0</v>
      </c>
      <c r="BE19" s="34">
        <f>IF(M19="snížená",I19,0)</f>
        <v>0</v>
      </c>
      <c r="BF19" s="34">
        <f>IF(M19="zákl. přenesená",I19,0)</f>
        <v>0</v>
      </c>
      <c r="BG19" s="34">
        <f>IF(M19="sníž. přenesená",I19,0)</f>
        <v>0</v>
      </c>
      <c r="BH19" s="34">
        <f>IF(M19="nulová",I19,0)</f>
        <v>0</v>
      </c>
      <c r="BI19" s="4" t="s">
        <v>10</v>
      </c>
      <c r="BJ19" s="34">
        <f>ROUND(H19*G19,2)</f>
        <v>0</v>
      </c>
      <c r="BK19" s="4" t="s">
        <v>28</v>
      </c>
      <c r="BL19" s="33" t="s">
        <v>30</v>
      </c>
    </row>
    <row r="20" spans="1:64" s="2" customFormat="1" ht="21.75" customHeight="1" x14ac:dyDescent="0.25">
      <c r="A20" s="36"/>
      <c r="B20" s="27"/>
      <c r="C20" s="55" t="s">
        <v>28</v>
      </c>
      <c r="D20" s="55"/>
      <c r="E20" s="50" t="s">
        <v>55</v>
      </c>
      <c r="F20" s="51" t="s">
        <v>35</v>
      </c>
      <c r="G20" s="54">
        <v>120</v>
      </c>
      <c r="H20" s="39"/>
      <c r="I20" s="40">
        <f t="shared" si="0"/>
        <v>0</v>
      </c>
      <c r="J20" s="28"/>
      <c r="K20" s="6"/>
      <c r="L20" s="29"/>
      <c r="M20" s="30"/>
      <c r="N20" s="31"/>
      <c r="O20" s="31"/>
      <c r="P20" s="31"/>
      <c r="Q20" s="31"/>
      <c r="R20" s="31"/>
      <c r="S20" s="32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Q20" s="33"/>
      <c r="AS20" s="33"/>
      <c r="AT20" s="33"/>
      <c r="AX20" s="4"/>
      <c r="BD20" s="34"/>
      <c r="BE20" s="34"/>
      <c r="BF20" s="34"/>
      <c r="BG20" s="34"/>
      <c r="BH20" s="34"/>
      <c r="BI20" s="4"/>
      <c r="BJ20" s="34"/>
      <c r="BK20" s="4"/>
      <c r="BL20" s="33"/>
    </row>
    <row r="21" spans="1:64" s="2" customFormat="1" ht="21.75" customHeight="1" x14ac:dyDescent="0.25">
      <c r="A21" s="36"/>
      <c r="B21" s="27"/>
      <c r="C21" s="55" t="s">
        <v>31</v>
      </c>
      <c r="D21" s="55"/>
      <c r="E21" s="50" t="s">
        <v>39</v>
      </c>
      <c r="F21" s="51" t="s">
        <v>35</v>
      </c>
      <c r="G21" s="54">
        <v>2</v>
      </c>
      <c r="H21" s="39"/>
      <c r="I21" s="40">
        <f t="shared" si="0"/>
        <v>0</v>
      </c>
      <c r="J21" s="28"/>
      <c r="K21" s="6"/>
      <c r="L21" s="29"/>
      <c r="M21" s="30"/>
      <c r="N21" s="31"/>
      <c r="O21" s="31"/>
      <c r="P21" s="31"/>
      <c r="Q21" s="31"/>
      <c r="R21" s="31"/>
      <c r="S21" s="32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Q21" s="33"/>
      <c r="AS21" s="33"/>
      <c r="AT21" s="33"/>
      <c r="AX21" s="4"/>
      <c r="BD21" s="34"/>
      <c r="BE21" s="34"/>
      <c r="BF21" s="34"/>
      <c r="BG21" s="34"/>
      <c r="BH21" s="34"/>
      <c r="BI21" s="4"/>
      <c r="BJ21" s="34"/>
      <c r="BK21" s="4"/>
      <c r="BL21" s="33"/>
    </row>
    <row r="22" spans="1:64" s="2" customFormat="1" ht="21.75" customHeight="1" x14ac:dyDescent="0.25">
      <c r="A22" s="36"/>
      <c r="B22" s="27"/>
      <c r="C22" s="55" t="s">
        <v>30</v>
      </c>
      <c r="D22" s="55"/>
      <c r="E22" s="50" t="s">
        <v>40</v>
      </c>
      <c r="F22" s="51" t="s">
        <v>35</v>
      </c>
      <c r="G22" s="54">
        <v>24</v>
      </c>
      <c r="H22" s="39"/>
      <c r="I22" s="40">
        <f t="shared" si="0"/>
        <v>0</v>
      </c>
      <c r="J22" s="28"/>
      <c r="K22" s="6"/>
      <c r="L22" s="29"/>
      <c r="M22" s="30"/>
      <c r="N22" s="31"/>
      <c r="O22" s="31"/>
      <c r="P22" s="31"/>
      <c r="Q22" s="31"/>
      <c r="R22" s="31"/>
      <c r="S22" s="32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Q22" s="33"/>
      <c r="AS22" s="33"/>
      <c r="AT22" s="33"/>
      <c r="AX22" s="4"/>
      <c r="BD22" s="34"/>
      <c r="BE22" s="34"/>
      <c r="BF22" s="34"/>
      <c r="BG22" s="34"/>
      <c r="BH22" s="34"/>
      <c r="BI22" s="4"/>
      <c r="BJ22" s="34"/>
      <c r="BK22" s="4"/>
      <c r="BL22" s="33"/>
    </row>
    <row r="23" spans="1:64" s="2" customFormat="1" ht="21.75" customHeight="1" x14ac:dyDescent="0.25">
      <c r="A23" s="36"/>
      <c r="B23" s="27"/>
      <c r="C23" s="55" t="s">
        <v>32</v>
      </c>
      <c r="D23" s="55"/>
      <c r="E23" s="50" t="s">
        <v>41</v>
      </c>
      <c r="F23" s="51" t="s">
        <v>35</v>
      </c>
      <c r="G23" s="54">
        <v>24</v>
      </c>
      <c r="H23" s="39"/>
      <c r="I23" s="40">
        <f t="shared" si="0"/>
        <v>0</v>
      </c>
      <c r="J23" s="28"/>
      <c r="K23" s="6"/>
      <c r="L23" s="29"/>
      <c r="M23" s="30"/>
      <c r="N23" s="31"/>
      <c r="O23" s="31"/>
      <c r="P23" s="31"/>
      <c r="Q23" s="31"/>
      <c r="R23" s="31"/>
      <c r="S23" s="32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Q23" s="33"/>
      <c r="AS23" s="33"/>
      <c r="AT23" s="33"/>
      <c r="AX23" s="4"/>
      <c r="BD23" s="34"/>
      <c r="BE23" s="34"/>
      <c r="BF23" s="34"/>
      <c r="BG23" s="34"/>
      <c r="BH23" s="34"/>
      <c r="BI23" s="4"/>
      <c r="BJ23" s="34"/>
      <c r="BK23" s="4"/>
      <c r="BL23" s="33"/>
    </row>
    <row r="24" spans="1:64" s="2" customFormat="1" ht="21.75" customHeight="1" x14ac:dyDescent="0.2">
      <c r="A24" s="36"/>
      <c r="B24" s="27"/>
      <c r="C24" s="56" t="s">
        <v>42</v>
      </c>
      <c r="D24" s="56"/>
      <c r="E24" s="56"/>
      <c r="F24" s="56"/>
      <c r="G24" s="56"/>
      <c r="H24" s="56"/>
      <c r="I24" s="56"/>
      <c r="J24" s="28"/>
      <c r="K24" s="6"/>
      <c r="L24" s="29"/>
      <c r="M24" s="30"/>
      <c r="N24" s="31"/>
      <c r="O24" s="31"/>
      <c r="P24" s="31"/>
      <c r="Q24" s="31"/>
      <c r="R24" s="31"/>
      <c r="S24" s="32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Q24" s="33"/>
      <c r="AS24" s="33"/>
      <c r="AT24" s="33"/>
      <c r="AX24" s="4"/>
      <c r="BD24" s="34"/>
      <c r="BE24" s="34"/>
      <c r="BF24" s="34"/>
      <c r="BG24" s="34"/>
      <c r="BH24" s="34"/>
      <c r="BI24" s="4"/>
      <c r="BJ24" s="34"/>
      <c r="BK24" s="4"/>
      <c r="BL24" s="33"/>
    </row>
    <row r="25" spans="1:64" s="2" customFormat="1" ht="21.75" customHeight="1" x14ac:dyDescent="0.25">
      <c r="A25" s="36"/>
      <c r="B25" s="27"/>
      <c r="C25" s="55">
        <v>8</v>
      </c>
      <c r="D25" s="55"/>
      <c r="E25" s="50" t="s">
        <v>43</v>
      </c>
      <c r="F25" s="51" t="s">
        <v>34</v>
      </c>
      <c r="G25" s="54">
        <v>850</v>
      </c>
      <c r="H25" s="39"/>
      <c r="I25" s="40">
        <f t="shared" si="0"/>
        <v>0</v>
      </c>
      <c r="J25" s="28"/>
      <c r="K25" s="6"/>
      <c r="L25" s="29"/>
      <c r="M25" s="30"/>
      <c r="N25" s="31"/>
      <c r="O25" s="31"/>
      <c r="P25" s="31"/>
      <c r="Q25" s="31"/>
      <c r="R25" s="31"/>
      <c r="S25" s="32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Q25" s="33"/>
      <c r="AS25" s="33"/>
      <c r="AT25" s="33"/>
      <c r="AX25" s="4"/>
      <c r="BD25" s="34"/>
      <c r="BE25" s="34"/>
      <c r="BF25" s="34"/>
      <c r="BG25" s="34"/>
      <c r="BH25" s="34"/>
      <c r="BI25" s="4"/>
      <c r="BJ25" s="34"/>
      <c r="BK25" s="4"/>
      <c r="BL25" s="33"/>
    </row>
    <row r="26" spans="1:64" s="2" customFormat="1" ht="21.75" customHeight="1" x14ac:dyDescent="0.25">
      <c r="A26" s="36"/>
      <c r="B26" s="27"/>
      <c r="C26" s="55">
        <v>9</v>
      </c>
      <c r="D26" s="55"/>
      <c r="E26" s="50" t="s">
        <v>44</v>
      </c>
      <c r="F26" s="51" t="s">
        <v>34</v>
      </c>
      <c r="G26" s="54">
        <v>620</v>
      </c>
      <c r="H26" s="39"/>
      <c r="I26" s="40">
        <f t="shared" si="0"/>
        <v>0</v>
      </c>
      <c r="J26" s="28"/>
      <c r="K26" s="6"/>
      <c r="L26" s="29"/>
      <c r="M26" s="30"/>
      <c r="N26" s="31"/>
      <c r="O26" s="31"/>
      <c r="P26" s="31"/>
      <c r="Q26" s="31"/>
      <c r="R26" s="31"/>
      <c r="S26" s="32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Q26" s="33"/>
      <c r="AS26" s="33"/>
      <c r="AT26" s="33"/>
      <c r="AX26" s="4"/>
      <c r="BD26" s="34"/>
      <c r="BE26" s="34"/>
      <c r="BF26" s="34"/>
      <c r="BG26" s="34"/>
      <c r="BH26" s="34"/>
      <c r="BI26" s="4"/>
      <c r="BJ26" s="34"/>
      <c r="BK26" s="4"/>
      <c r="BL26" s="33"/>
    </row>
    <row r="27" spans="1:64" s="2" customFormat="1" ht="21.75" customHeight="1" x14ac:dyDescent="0.25">
      <c r="A27" s="36"/>
      <c r="B27" s="27"/>
      <c r="C27" s="55">
        <v>10</v>
      </c>
      <c r="D27" s="55"/>
      <c r="E27" s="50" t="s">
        <v>45</v>
      </c>
      <c r="F27" s="51" t="s">
        <v>34</v>
      </c>
      <c r="G27" s="54">
        <v>600</v>
      </c>
      <c r="H27" s="39"/>
      <c r="I27" s="40">
        <f t="shared" si="0"/>
        <v>0</v>
      </c>
      <c r="J27" s="28"/>
      <c r="K27" s="6"/>
      <c r="L27" s="29"/>
      <c r="M27" s="30"/>
      <c r="N27" s="31"/>
      <c r="O27" s="31"/>
      <c r="P27" s="31"/>
      <c r="Q27" s="31"/>
      <c r="R27" s="31"/>
      <c r="S27" s="32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Q27" s="33"/>
      <c r="AS27" s="33"/>
      <c r="AT27" s="33"/>
      <c r="AX27" s="4"/>
      <c r="BD27" s="34"/>
      <c r="BE27" s="34"/>
      <c r="BF27" s="34"/>
      <c r="BG27" s="34"/>
      <c r="BH27" s="34"/>
      <c r="BI27" s="4"/>
      <c r="BJ27" s="34"/>
      <c r="BK27" s="4"/>
      <c r="BL27" s="33"/>
    </row>
    <row r="28" spans="1:64" s="2" customFormat="1" ht="21.75" customHeight="1" x14ac:dyDescent="0.25">
      <c r="A28" s="36"/>
      <c r="B28" s="27"/>
      <c r="C28" s="55">
        <v>11</v>
      </c>
      <c r="D28" s="55"/>
      <c r="E28" s="50" t="s">
        <v>46</v>
      </c>
      <c r="F28" s="51" t="s">
        <v>34</v>
      </c>
      <c r="G28" s="54">
        <v>600</v>
      </c>
      <c r="H28" s="39"/>
      <c r="I28" s="40">
        <f t="shared" si="0"/>
        <v>0</v>
      </c>
      <c r="J28" s="28"/>
      <c r="K28" s="6"/>
      <c r="L28" s="29"/>
      <c r="M28" s="30"/>
      <c r="N28" s="31"/>
      <c r="O28" s="31"/>
      <c r="P28" s="31"/>
      <c r="Q28" s="31"/>
      <c r="R28" s="31"/>
      <c r="S28" s="32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Q28" s="33"/>
      <c r="AS28" s="33"/>
      <c r="AT28" s="33"/>
      <c r="AX28" s="4"/>
      <c r="BD28" s="34"/>
      <c r="BE28" s="34"/>
      <c r="BF28" s="34"/>
      <c r="BG28" s="34"/>
      <c r="BH28" s="34"/>
      <c r="BI28" s="4"/>
      <c r="BJ28" s="34"/>
      <c r="BK28" s="4"/>
      <c r="BL28" s="33"/>
    </row>
    <row r="29" spans="1:64" s="2" customFormat="1" ht="21.75" customHeight="1" x14ac:dyDescent="0.2">
      <c r="A29" s="36"/>
      <c r="B29" s="27"/>
      <c r="C29" s="56" t="s">
        <v>47</v>
      </c>
      <c r="D29" s="56"/>
      <c r="E29" s="56"/>
      <c r="F29" s="56"/>
      <c r="G29" s="56"/>
      <c r="H29" s="56"/>
      <c r="I29" s="56"/>
      <c r="J29" s="28"/>
      <c r="K29" s="6"/>
      <c r="L29" s="29"/>
      <c r="M29" s="30"/>
      <c r="N29" s="31"/>
      <c r="O29" s="31"/>
      <c r="P29" s="31"/>
      <c r="Q29" s="31"/>
      <c r="R29" s="31"/>
      <c r="S29" s="32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Q29" s="33"/>
      <c r="AS29" s="33"/>
      <c r="AT29" s="33"/>
      <c r="AX29" s="4"/>
      <c r="BD29" s="34"/>
      <c r="BE29" s="34"/>
      <c r="BF29" s="34"/>
      <c r="BG29" s="34"/>
      <c r="BH29" s="34"/>
      <c r="BI29" s="4"/>
      <c r="BJ29" s="34"/>
      <c r="BK29" s="4"/>
      <c r="BL29" s="33"/>
    </row>
    <row r="30" spans="1:64" s="2" customFormat="1" ht="21.75" customHeight="1" x14ac:dyDescent="0.25">
      <c r="A30" s="36"/>
      <c r="B30" s="27"/>
      <c r="C30" s="55">
        <v>12</v>
      </c>
      <c r="D30" s="55"/>
      <c r="E30" s="52" t="s">
        <v>48</v>
      </c>
      <c r="F30" s="51" t="s">
        <v>33</v>
      </c>
      <c r="G30" s="54">
        <v>1</v>
      </c>
      <c r="H30" s="39"/>
      <c r="I30" s="40">
        <f t="shared" si="0"/>
        <v>0</v>
      </c>
      <c r="J30" s="28"/>
      <c r="K30" s="6"/>
      <c r="L30" s="29"/>
      <c r="M30" s="30"/>
      <c r="N30" s="31"/>
      <c r="O30" s="31"/>
      <c r="P30" s="31"/>
      <c r="Q30" s="31"/>
      <c r="R30" s="31"/>
      <c r="S30" s="32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Q30" s="33"/>
      <c r="AS30" s="33"/>
      <c r="AT30" s="33"/>
      <c r="AX30" s="4"/>
      <c r="BD30" s="34"/>
      <c r="BE30" s="34"/>
      <c r="BF30" s="34"/>
      <c r="BG30" s="34"/>
      <c r="BH30" s="34"/>
      <c r="BI30" s="4"/>
      <c r="BJ30" s="34"/>
      <c r="BK30" s="4"/>
      <c r="BL30" s="33"/>
    </row>
    <row r="31" spans="1:64" s="2" customFormat="1" ht="21.75" customHeight="1" x14ac:dyDescent="0.25">
      <c r="A31" s="36"/>
      <c r="B31" s="27"/>
      <c r="C31" s="55">
        <v>13</v>
      </c>
      <c r="D31" s="55"/>
      <c r="E31" s="52" t="s">
        <v>49</v>
      </c>
      <c r="F31" s="51" t="s">
        <v>33</v>
      </c>
      <c r="G31" s="54">
        <v>1</v>
      </c>
      <c r="H31" s="39"/>
      <c r="I31" s="40">
        <f t="shared" si="0"/>
        <v>0</v>
      </c>
      <c r="J31" s="28"/>
      <c r="K31" s="6"/>
      <c r="L31" s="29"/>
      <c r="M31" s="30"/>
      <c r="N31" s="31"/>
      <c r="O31" s="31"/>
      <c r="P31" s="31"/>
      <c r="Q31" s="31"/>
      <c r="R31" s="31"/>
      <c r="S31" s="32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Q31" s="33"/>
      <c r="AS31" s="33"/>
      <c r="AT31" s="33"/>
      <c r="AX31" s="4"/>
      <c r="BD31" s="34"/>
      <c r="BE31" s="34"/>
      <c r="BF31" s="34"/>
      <c r="BG31" s="34"/>
      <c r="BH31" s="34"/>
      <c r="BI31" s="4"/>
      <c r="BJ31" s="34"/>
      <c r="BK31" s="4"/>
      <c r="BL31" s="33"/>
    </row>
    <row r="32" spans="1:64" s="2" customFormat="1" ht="21.75" customHeight="1" x14ac:dyDescent="0.25">
      <c r="A32" s="36"/>
      <c r="B32" s="27"/>
      <c r="C32" s="55">
        <v>14</v>
      </c>
      <c r="D32" s="55"/>
      <c r="E32" s="52" t="s">
        <v>50</v>
      </c>
      <c r="F32" s="51" t="s">
        <v>35</v>
      </c>
      <c r="G32" s="54">
        <v>24</v>
      </c>
      <c r="H32" s="39"/>
      <c r="I32" s="40">
        <f t="shared" si="0"/>
        <v>0</v>
      </c>
      <c r="J32" s="28"/>
      <c r="K32" s="6"/>
      <c r="L32" s="29"/>
      <c r="M32" s="30"/>
      <c r="N32" s="31"/>
      <c r="O32" s="31"/>
      <c r="P32" s="31"/>
      <c r="Q32" s="31"/>
      <c r="R32" s="31"/>
      <c r="S32" s="32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Q32" s="33"/>
      <c r="AS32" s="33"/>
      <c r="AT32" s="33"/>
      <c r="AX32" s="4"/>
      <c r="BD32" s="34"/>
      <c r="BE32" s="34"/>
      <c r="BF32" s="34"/>
      <c r="BG32" s="34"/>
      <c r="BH32" s="34"/>
      <c r="BI32" s="4"/>
      <c r="BJ32" s="34"/>
      <c r="BK32" s="4"/>
      <c r="BL32" s="33"/>
    </row>
    <row r="33" spans="1:64" s="2" customFormat="1" ht="21.75" customHeight="1" x14ac:dyDescent="0.25">
      <c r="A33" s="36"/>
      <c r="B33" s="27"/>
      <c r="C33" s="55">
        <v>15</v>
      </c>
      <c r="D33" s="55"/>
      <c r="E33" s="52" t="s">
        <v>51</v>
      </c>
      <c r="F33" s="51" t="s">
        <v>33</v>
      </c>
      <c r="G33" s="54">
        <v>1</v>
      </c>
      <c r="H33" s="39"/>
      <c r="I33" s="40">
        <f t="shared" si="0"/>
        <v>0</v>
      </c>
      <c r="J33" s="28"/>
      <c r="K33" s="6"/>
      <c r="L33" s="29"/>
      <c r="M33" s="30"/>
      <c r="N33" s="31"/>
      <c r="O33" s="31"/>
      <c r="P33" s="31"/>
      <c r="Q33" s="31"/>
      <c r="R33" s="31"/>
      <c r="S33" s="32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Q33" s="33"/>
      <c r="AS33" s="33"/>
      <c r="AT33" s="33"/>
      <c r="AX33" s="4"/>
      <c r="BD33" s="34"/>
      <c r="BE33" s="34"/>
      <c r="BF33" s="34"/>
      <c r="BG33" s="34"/>
      <c r="BH33" s="34"/>
      <c r="BI33" s="4"/>
      <c r="BJ33" s="34"/>
      <c r="BK33" s="4"/>
      <c r="BL33" s="33"/>
    </row>
    <row r="34" spans="1:64" s="2" customFormat="1" ht="21.75" customHeight="1" x14ac:dyDescent="0.25">
      <c r="A34" s="36"/>
      <c r="B34" s="27"/>
      <c r="C34" s="55">
        <v>16</v>
      </c>
      <c r="D34" s="55"/>
      <c r="E34" s="52" t="s">
        <v>52</v>
      </c>
      <c r="F34" s="51" t="s">
        <v>33</v>
      </c>
      <c r="G34" s="54">
        <v>1</v>
      </c>
      <c r="H34" s="39"/>
      <c r="I34" s="40">
        <f t="shared" si="0"/>
        <v>0</v>
      </c>
      <c r="J34" s="28"/>
      <c r="K34" s="6"/>
      <c r="L34" s="29"/>
      <c r="M34" s="30"/>
      <c r="N34" s="31"/>
      <c r="O34" s="31"/>
      <c r="P34" s="31"/>
      <c r="Q34" s="31"/>
      <c r="R34" s="31"/>
      <c r="S34" s="32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Q34" s="33"/>
      <c r="AS34" s="33"/>
      <c r="AT34" s="33"/>
      <c r="AX34" s="4"/>
      <c r="BD34" s="34"/>
      <c r="BE34" s="34"/>
      <c r="BF34" s="34"/>
      <c r="BG34" s="34"/>
      <c r="BH34" s="34"/>
      <c r="BI34" s="4"/>
      <c r="BJ34" s="34"/>
      <c r="BK34" s="4"/>
      <c r="BL34" s="33"/>
    </row>
    <row r="35" spans="1:64" s="2" customFormat="1" ht="21.75" customHeight="1" x14ac:dyDescent="0.25">
      <c r="A35" s="36"/>
      <c r="B35" s="27"/>
      <c r="C35" s="55">
        <v>17</v>
      </c>
      <c r="D35" s="55"/>
      <c r="E35" s="52" t="s">
        <v>53</v>
      </c>
      <c r="F35" s="51" t="s">
        <v>33</v>
      </c>
      <c r="G35" s="54">
        <v>1</v>
      </c>
      <c r="H35" s="39"/>
      <c r="I35" s="40">
        <f t="shared" si="0"/>
        <v>0</v>
      </c>
      <c r="J35" s="28"/>
      <c r="K35" s="6"/>
      <c r="L35" s="29"/>
      <c r="M35" s="30"/>
      <c r="N35" s="31"/>
      <c r="O35" s="31"/>
      <c r="P35" s="31"/>
      <c r="Q35" s="31"/>
      <c r="R35" s="31"/>
      <c r="S35" s="32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Q35" s="33"/>
      <c r="AS35" s="33"/>
      <c r="AT35" s="33"/>
      <c r="AX35" s="4"/>
      <c r="BD35" s="34"/>
      <c r="BE35" s="34"/>
      <c r="BF35" s="34"/>
      <c r="BG35" s="34"/>
      <c r="BH35" s="34"/>
      <c r="BI35" s="4"/>
      <c r="BJ35" s="34"/>
      <c r="BK35" s="4"/>
      <c r="BL35" s="33"/>
    </row>
    <row r="36" spans="1:64" s="2" customFormat="1" ht="21.75" customHeight="1" x14ac:dyDescent="0.25">
      <c r="A36" s="36"/>
      <c r="B36" s="27"/>
      <c r="C36" s="55">
        <v>18</v>
      </c>
      <c r="D36" s="55"/>
      <c r="E36" s="52" t="s">
        <v>54</v>
      </c>
      <c r="F36" s="51" t="s">
        <v>33</v>
      </c>
      <c r="G36" s="54">
        <v>1</v>
      </c>
      <c r="H36" s="39"/>
      <c r="I36" s="40">
        <f t="shared" si="0"/>
        <v>0</v>
      </c>
      <c r="J36" s="28"/>
      <c r="K36" s="6"/>
      <c r="L36" s="29"/>
      <c r="M36" s="30"/>
      <c r="N36" s="31"/>
      <c r="O36" s="31"/>
      <c r="P36" s="31"/>
      <c r="Q36" s="31"/>
      <c r="R36" s="31"/>
      <c r="S36" s="32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Q36" s="33"/>
      <c r="AS36" s="33"/>
      <c r="AT36" s="33"/>
      <c r="AX36" s="4"/>
      <c r="BD36" s="34"/>
      <c r="BE36" s="34"/>
      <c r="BF36" s="34"/>
      <c r="BG36" s="34"/>
      <c r="BH36" s="34"/>
      <c r="BI36" s="4"/>
      <c r="BJ36" s="34"/>
      <c r="BK36" s="4"/>
      <c r="BL36" s="33"/>
    </row>
    <row r="37" spans="1:64" s="2" customFormat="1" ht="6.95" customHeight="1" x14ac:dyDescent="0.2">
      <c r="A37" s="5"/>
      <c r="B37" s="8"/>
      <c r="C37" s="9"/>
      <c r="D37" s="9"/>
      <c r="E37" s="9"/>
      <c r="F37" s="9"/>
      <c r="G37" s="9"/>
      <c r="H37" s="9"/>
      <c r="I37" s="9"/>
      <c r="J37" s="9"/>
      <c r="K37" s="6"/>
      <c r="L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</sheetData>
  <autoFilter ref="C14:J36"/>
  <mergeCells count="21">
    <mergeCell ref="C16:I16"/>
    <mergeCell ref="C29:I29"/>
    <mergeCell ref="C17:D17"/>
    <mergeCell ref="C18:D18"/>
    <mergeCell ref="C19:D19"/>
    <mergeCell ref="C20:D20"/>
    <mergeCell ref="C21:D21"/>
    <mergeCell ref="C22:D22"/>
    <mergeCell ref="C23:D23"/>
    <mergeCell ref="C25:D25"/>
    <mergeCell ref="C26:D26"/>
    <mergeCell ref="C24:I24"/>
    <mergeCell ref="C33:D33"/>
    <mergeCell ref="C34:D34"/>
    <mergeCell ref="C35:D35"/>
    <mergeCell ref="C36:D36"/>
    <mergeCell ref="C27:D27"/>
    <mergeCell ref="C28:D28"/>
    <mergeCell ref="C30:D30"/>
    <mergeCell ref="C31:D31"/>
    <mergeCell ref="C32:D32"/>
  </mergeCells>
  <pageMargins left="0.39374999999999999" right="0.39374999999999999" top="0.39374999999999999" bottom="0.39374999999999999" header="0" footer="0"/>
  <pageSetup paperSize="9" scale="80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domovní rozhlas-oprava</vt:lpstr>
      <vt:lpstr>'domovní rozhlas-oprava'!Názvy_tisku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</dc:creator>
  <cp:lastModifiedBy>Ing. Martin Knobloch</cp:lastModifiedBy>
  <cp:lastPrinted>2021-03-25T12:41:26Z</cp:lastPrinted>
  <dcterms:created xsi:type="dcterms:W3CDTF">2020-03-22T10:26:35Z</dcterms:created>
  <dcterms:modified xsi:type="dcterms:W3CDTF">2021-03-25T12:58:09Z</dcterms:modified>
</cp:coreProperties>
</file>