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2_25 - Revize elektrických zařízení - 2023 - 2026\"/>
    </mc:Choice>
  </mc:AlternateContent>
  <bookViews>
    <workbookView xWindow="0" yWindow="0" windowWidth="25200" windowHeight="14130" activeTab="2"/>
  </bookViews>
  <sheets>
    <sheet name="Rekapitulace služeb" sheetId="9" r:id="rId1"/>
    <sheet name="elektroinstalace nemocnice" sheetId="1" r:id="rId2"/>
    <sheet name="elektroinstalace byty" sheetId="2" r:id="rId3"/>
    <sheet name="hromosvody nemocnice" sheetId="3" r:id="rId4"/>
    <sheet name="hromosvody byty" sheetId="4" r:id="rId5"/>
    <sheet name="kuchyně" sheetId="5" r:id="rId6"/>
    <sheet name="údržba" sheetId="6" r:id="rId7"/>
    <sheet name="prádelna" sheetId="7" r:id="rId8"/>
    <sheet name="terapie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9" l="1"/>
  <c r="D65" i="9"/>
  <c r="D58" i="9"/>
  <c r="D50" i="9"/>
  <c r="D43" i="9"/>
  <c r="D29" i="9"/>
  <c r="D22" i="9"/>
  <c r="D15" i="9"/>
  <c r="H7" i="8" l="1"/>
  <c r="H6" i="8"/>
  <c r="H5" i="8"/>
  <c r="H9" i="8" s="1"/>
  <c r="J32" i="7"/>
  <c r="J31" i="7"/>
  <c r="J30" i="7"/>
  <c r="J29" i="7"/>
  <c r="J28" i="7"/>
  <c r="J34" i="7" s="1"/>
  <c r="L56" i="9" s="1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I22" i="6"/>
  <c r="I21" i="6"/>
  <c r="I20" i="6"/>
  <c r="I19" i="6"/>
  <c r="I18" i="6"/>
  <c r="I17" i="6"/>
  <c r="I16" i="6"/>
  <c r="I24" i="6" s="1"/>
  <c r="I15" i="6"/>
  <c r="I14" i="6"/>
  <c r="I13" i="6"/>
  <c r="I12" i="6"/>
  <c r="I11" i="6"/>
  <c r="I10" i="6"/>
  <c r="I9" i="6"/>
  <c r="I8" i="6"/>
  <c r="I7" i="6"/>
  <c r="I6" i="6"/>
  <c r="I5" i="6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51" i="5" s="1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G13" i="4"/>
  <c r="G12" i="4"/>
  <c r="G11" i="4"/>
  <c r="G10" i="4"/>
  <c r="G15" i="4" s="1"/>
  <c r="G9" i="4"/>
  <c r="G8" i="4"/>
  <c r="G7" i="4"/>
  <c r="G6" i="4"/>
  <c r="G5" i="4"/>
  <c r="H31" i="3"/>
  <c r="H30" i="3"/>
  <c r="H29" i="3"/>
  <c r="H28" i="3"/>
  <c r="H27" i="3"/>
  <c r="H26" i="3"/>
  <c r="H33" i="3" s="1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5" i="2"/>
  <c r="H9" i="1"/>
  <c r="H24" i="1"/>
  <c r="H21" i="1"/>
  <c r="H35" i="1"/>
  <c r="H38" i="1"/>
  <c r="H51" i="1"/>
  <c r="H22" i="1"/>
  <c r="H32" i="1"/>
  <c r="H40" i="1"/>
  <c r="H46" i="1"/>
  <c r="H39" i="1"/>
  <c r="H25" i="1"/>
  <c r="H5" i="1"/>
  <c r="H28" i="1"/>
  <c r="H89" i="2" l="1"/>
  <c r="H34" i="3"/>
  <c r="H35" i="3" s="1"/>
  <c r="L27" i="9"/>
  <c r="L34" i="9"/>
  <c r="H36" i="9" s="1"/>
  <c r="L36" i="9" s="1"/>
  <c r="G16" i="4"/>
  <c r="G17" i="4" s="1"/>
  <c r="L20" i="9"/>
  <c r="H90" i="2"/>
  <c r="H91" i="2" s="1"/>
  <c r="L63" i="9"/>
  <c r="H65" i="9" s="1"/>
  <c r="L65" i="9" s="1"/>
  <c r="L66" i="9" s="1"/>
  <c r="H10" i="8"/>
  <c r="H11" i="8" s="1"/>
  <c r="H58" i="9"/>
  <c r="L58" i="9" s="1"/>
  <c r="L59" i="9" s="1"/>
  <c r="J35" i="7"/>
  <c r="J36" i="7" s="1"/>
  <c r="L48" i="9"/>
  <c r="H50" i="9" s="1"/>
  <c r="L50" i="9" s="1"/>
  <c r="L51" i="9" s="1"/>
  <c r="I25" i="6"/>
  <c r="I26" i="6" s="1"/>
  <c r="I52" i="5"/>
  <c r="I53" i="5" s="1"/>
  <c r="L41" i="9"/>
  <c r="H47" i="1"/>
  <c r="H53" i="1" s="1"/>
  <c r="H20" i="1"/>
  <c r="H27" i="1"/>
  <c r="H44" i="1"/>
  <c r="H26" i="1"/>
  <c r="H11" i="1"/>
  <c r="H42" i="1"/>
  <c r="H30" i="1"/>
  <c r="H17" i="1"/>
  <c r="H14" i="1"/>
  <c r="H36" i="1"/>
  <c r="H10" i="1"/>
  <c r="H18" i="1"/>
  <c r="H48" i="1"/>
  <c r="H49" i="1"/>
  <c r="H6" i="1"/>
  <c r="H34" i="1"/>
  <c r="H7" i="1"/>
  <c r="H8" i="1"/>
  <c r="H50" i="1"/>
  <c r="H37" i="1"/>
  <c r="H43" i="1"/>
  <c r="H19" i="1"/>
  <c r="H12" i="1"/>
  <c r="H16" i="1"/>
  <c r="H41" i="1"/>
  <c r="H15" i="1"/>
  <c r="H31" i="1"/>
  <c r="H23" i="1"/>
  <c r="H45" i="1"/>
  <c r="H29" i="1"/>
  <c r="H13" i="1"/>
  <c r="H33" i="1"/>
  <c r="L37" i="9" l="1"/>
  <c r="H29" i="9"/>
  <c r="L29" i="9" s="1"/>
  <c r="L30" i="9" s="1"/>
  <c r="L13" i="9"/>
  <c r="H54" i="1"/>
  <c r="H55" i="1" s="1"/>
  <c r="H22" i="9"/>
  <c r="L22" i="9" s="1"/>
  <c r="H43" i="9"/>
  <c r="L43" i="9" s="1"/>
  <c r="L44" i="9" s="1"/>
  <c r="H15" i="9" l="1"/>
  <c r="L15" i="9" s="1"/>
  <c r="L16" i="9" s="1"/>
  <c r="L71" i="9"/>
  <c r="L23" i="9"/>
  <c r="L73" i="9" l="1"/>
  <c r="L74" i="9" s="1"/>
</calcChain>
</file>

<file path=xl/sharedStrings.xml><?xml version="1.0" encoding="utf-8"?>
<sst xmlns="http://schemas.openxmlformats.org/spreadsheetml/2006/main" count="1111" uniqueCount="454">
  <si>
    <t>Název zařízení</t>
  </si>
  <si>
    <t>Typ zařízení</t>
  </si>
  <si>
    <t>Umístění</t>
  </si>
  <si>
    <t/>
  </si>
  <si>
    <t>ELEKTROINSTALACE</t>
  </si>
  <si>
    <t>BUDOVY - H, G, D, B - NAPÁJECÍ KABEL</t>
  </si>
  <si>
    <t>výtah</t>
  </si>
  <si>
    <t>Budova O</t>
  </si>
  <si>
    <t>napájecí vedení do vypínačů pro el. kotle</t>
  </si>
  <si>
    <t>Budova K</t>
  </si>
  <si>
    <t>1PP</t>
  </si>
  <si>
    <t>Budova C</t>
  </si>
  <si>
    <t>prostory s pračkami</t>
  </si>
  <si>
    <t>Budova T</t>
  </si>
  <si>
    <t>DOPRAVA - myčky</t>
  </si>
  <si>
    <t>Budova U</t>
  </si>
  <si>
    <t>Budova A</t>
  </si>
  <si>
    <t>prostory s oplachem (varny, myčky, škrabky a výdej)</t>
  </si>
  <si>
    <t>2. NP vpravo od schodiště</t>
  </si>
  <si>
    <t>Budova B</t>
  </si>
  <si>
    <t>DÍLNY ÚDRŽBY</t>
  </si>
  <si>
    <t>Budova J</t>
  </si>
  <si>
    <t>Trafo</t>
  </si>
  <si>
    <t>TS 22/0,4 kV</t>
  </si>
  <si>
    <t>ROZVODNA</t>
  </si>
  <si>
    <t>1. NP</t>
  </si>
  <si>
    <t>Budova S</t>
  </si>
  <si>
    <t>Budova V</t>
  </si>
  <si>
    <t>BUŇKY</t>
  </si>
  <si>
    <t>ZAHRADA</t>
  </si>
  <si>
    <t>SKLAD PHM + garáž pro zahradu</t>
  </si>
  <si>
    <t>ostatní prostory (bez praček)</t>
  </si>
  <si>
    <t>VEŘEJNÉ OSVĚTLENÍ</t>
  </si>
  <si>
    <t>PRÁDELNA + KANCELÁŘE</t>
  </si>
  <si>
    <t>Napájecí kabel pro buňky zahrady</t>
  </si>
  <si>
    <t>Budova N</t>
  </si>
  <si>
    <t>1NP, 2NP</t>
  </si>
  <si>
    <t>Budova Y</t>
  </si>
  <si>
    <t>1. NP - ordinace</t>
  </si>
  <si>
    <t>Budova R</t>
  </si>
  <si>
    <t>Budova G</t>
  </si>
  <si>
    <t>Budova D</t>
  </si>
  <si>
    <t>HASIČSKÁ ZBROJNICE</t>
  </si>
  <si>
    <t>Budova B-1</t>
  </si>
  <si>
    <t>Budova H</t>
  </si>
  <si>
    <t>ALTÁN BABIŠTĚ I.</t>
  </si>
  <si>
    <t>prostory OIVT</t>
  </si>
  <si>
    <t>Budova A-1</t>
  </si>
  <si>
    <t>Přívodní kabel k budově a připojení sušiček</t>
  </si>
  <si>
    <t>3NP</t>
  </si>
  <si>
    <t>1. PP + laboratoř + 2. NP proti schodům</t>
  </si>
  <si>
    <t>DOPRAVA</t>
  </si>
  <si>
    <t>Budova Z</t>
  </si>
  <si>
    <t>Budova I</t>
  </si>
  <si>
    <t>Budova F</t>
  </si>
  <si>
    <t>Budova X</t>
  </si>
  <si>
    <t>Budova E</t>
  </si>
  <si>
    <t>1. PP, 2. NP</t>
  </si>
  <si>
    <t>ostatní prostory</t>
  </si>
  <si>
    <t>SKLENÍK</t>
  </si>
  <si>
    <t>Budova P</t>
  </si>
  <si>
    <t>ALTÁN BABIŠTĚ II.</t>
  </si>
  <si>
    <t>Poznámka</t>
  </si>
  <si>
    <t>byt č. 157/3 - klimatizace</t>
  </si>
  <si>
    <t>bytový dům 156/157</t>
  </si>
  <si>
    <t>byt č. 144/1</t>
  </si>
  <si>
    <t>bytový dům 144</t>
  </si>
  <si>
    <t>byt č. 144/2</t>
  </si>
  <si>
    <t>byt č. 144/4</t>
  </si>
  <si>
    <t>byt č.144/ 3</t>
  </si>
  <si>
    <t>byt č. 156/1</t>
  </si>
  <si>
    <t>byt č. 156/2</t>
  </si>
  <si>
    <t>byt č. 156/3</t>
  </si>
  <si>
    <t>byt č. 156/4</t>
  </si>
  <si>
    <t>byt č. 157/1</t>
  </si>
  <si>
    <t>byt č. 157/2</t>
  </si>
  <si>
    <t>byt č. 157/3</t>
  </si>
  <si>
    <t>byt č. 157/4</t>
  </si>
  <si>
    <t>byt č. 158/1</t>
  </si>
  <si>
    <t>bytový dům 158/159</t>
  </si>
  <si>
    <t>byt č. 158/2</t>
  </si>
  <si>
    <t>byt č. 158/3</t>
  </si>
  <si>
    <t>byt č. 158/4</t>
  </si>
  <si>
    <t>byt č. 159/2</t>
  </si>
  <si>
    <t>byt č. 159/3</t>
  </si>
  <si>
    <t>byt č. 159/4</t>
  </si>
  <si>
    <t>byt č. 176/1</t>
  </si>
  <si>
    <t>bytový dům 176</t>
  </si>
  <si>
    <t>byt č. 176/4</t>
  </si>
  <si>
    <t>byt č.176/ 2</t>
  </si>
  <si>
    <t>byt č.176/ 3</t>
  </si>
  <si>
    <t>byt č. 200/1</t>
  </si>
  <si>
    <t>bytový dům 200/201</t>
  </si>
  <si>
    <t>byt č. 200/2</t>
  </si>
  <si>
    <t>byt č. 200/4</t>
  </si>
  <si>
    <t>byt č. 201/1</t>
  </si>
  <si>
    <t>byt č. 201/2</t>
  </si>
  <si>
    <t>byt č. 201/3</t>
  </si>
  <si>
    <t>byt č. 201/4</t>
  </si>
  <si>
    <t>byt č. 259/1</t>
  </si>
  <si>
    <t>bytový dům 259/260</t>
  </si>
  <si>
    <t>byt č. 259/2</t>
  </si>
  <si>
    <t>byt č. 259/3</t>
  </si>
  <si>
    <t>byt č. 259/4</t>
  </si>
  <si>
    <t>byt č. 259/5</t>
  </si>
  <si>
    <t>byt č. 259/6</t>
  </si>
  <si>
    <t>byt č. 260/1</t>
  </si>
  <si>
    <t>byt č. 260/2</t>
  </si>
  <si>
    <t>byt č. 260/3</t>
  </si>
  <si>
    <t>byt č. 260/4</t>
  </si>
  <si>
    <t>byt č. 260/5</t>
  </si>
  <si>
    <t>byt č. 260/6</t>
  </si>
  <si>
    <t>byt č. 261/1</t>
  </si>
  <si>
    <t>bytový dům 261</t>
  </si>
  <si>
    <t>byt č. 261/2</t>
  </si>
  <si>
    <t>byt č. 261/4</t>
  </si>
  <si>
    <t>byt č. 261/6</t>
  </si>
  <si>
    <t>byt č.261/ 3</t>
  </si>
  <si>
    <t>byt č.261/ 5</t>
  </si>
  <si>
    <t>byt č. 1</t>
  </si>
  <si>
    <t>bytový dům 262</t>
  </si>
  <si>
    <t>byt č. 10</t>
  </si>
  <si>
    <t>byt č. 11</t>
  </si>
  <si>
    <t>byt č. 12</t>
  </si>
  <si>
    <t>byt č. 13 (II. NP)</t>
  </si>
  <si>
    <t>byt č. 14</t>
  </si>
  <si>
    <t>byt č. 15 (II. NP)</t>
  </si>
  <si>
    <t>byt č. 16</t>
  </si>
  <si>
    <t>byt č. 17</t>
  </si>
  <si>
    <t>byt č. 18</t>
  </si>
  <si>
    <t>byt č. 19</t>
  </si>
  <si>
    <t>byt č. 2</t>
  </si>
  <si>
    <t>byt č. 20</t>
  </si>
  <si>
    <t>byt č. 21 (III. NP)</t>
  </si>
  <si>
    <t>byt č. 22</t>
  </si>
  <si>
    <t>byt č. 23 (III. NP)</t>
  </si>
  <si>
    <t>byt č. 24</t>
  </si>
  <si>
    <t>byt č. 3</t>
  </si>
  <si>
    <t>byt č. 4</t>
  </si>
  <si>
    <t>byt č. 5 (I. NP)</t>
  </si>
  <si>
    <t>byt č. 6</t>
  </si>
  <si>
    <t>byt č. 7 (I. NP)</t>
  </si>
  <si>
    <t>byt č. 8</t>
  </si>
  <si>
    <t>byt č. 9</t>
  </si>
  <si>
    <t>byt č. 159/1</t>
  </si>
  <si>
    <t>společné prostory</t>
  </si>
  <si>
    <t>dům č. e. 10 (jesle)</t>
  </si>
  <si>
    <t>HROMOSVODY</t>
  </si>
  <si>
    <t>Budova L</t>
  </si>
  <si>
    <t>Budova A-2</t>
  </si>
  <si>
    <t>sklad - hala</t>
  </si>
  <si>
    <t>Budova M</t>
  </si>
  <si>
    <t>Inv.číslo</t>
  </si>
  <si>
    <t>Výr.číslo</t>
  </si>
  <si>
    <t>ohřívací stůl - výdej</t>
  </si>
  <si>
    <t>pánev Braiseire (varna)</t>
  </si>
  <si>
    <t>UET</t>
  </si>
  <si>
    <t>Třítrouba</t>
  </si>
  <si>
    <t>ALBA Hořovice TPE 30A</t>
  </si>
  <si>
    <t>729800</t>
  </si>
  <si>
    <t>2129/99</t>
  </si>
  <si>
    <t>Myčka termoplastů a gastronádobí</t>
  </si>
  <si>
    <t>WT 830 EFL</t>
  </si>
  <si>
    <t>200690</t>
  </si>
  <si>
    <t>94200001</t>
  </si>
  <si>
    <t>zásobník na talíře</t>
  </si>
  <si>
    <t>NT 42</t>
  </si>
  <si>
    <t>kotel varný Tenax</t>
  </si>
  <si>
    <t>EVK 250</t>
  </si>
  <si>
    <t>19/11/2019</t>
  </si>
  <si>
    <t>nahřívač talířů</t>
  </si>
  <si>
    <t>kotel Elektrolux</t>
  </si>
  <si>
    <t>BEN</t>
  </si>
  <si>
    <t>Sběrný karusel třílopatkový</t>
  </si>
  <si>
    <t>N-K33</t>
  </si>
  <si>
    <t>22/00</t>
  </si>
  <si>
    <t>odvlhčovač (myčka)</t>
  </si>
  <si>
    <t>konvektomat</t>
  </si>
  <si>
    <t>CS 10</t>
  </si>
  <si>
    <t>ALBA ASCC</t>
  </si>
  <si>
    <t>krouhač na zeleninu</t>
  </si>
  <si>
    <t>robot CUPE CL50</t>
  </si>
  <si>
    <t>Hnětací stroj</t>
  </si>
  <si>
    <t>ALBA HOŘICE RE 22</t>
  </si>
  <si>
    <t>Buzuluk RE 22</t>
  </si>
  <si>
    <t>CS 20</t>
  </si>
  <si>
    <t>kráječ na knedlíky</t>
  </si>
  <si>
    <t>Lozamet</t>
  </si>
  <si>
    <t>nářezový stroj</t>
  </si>
  <si>
    <t>NS - 301</t>
  </si>
  <si>
    <t>Lipsie - UKM 380</t>
  </si>
  <si>
    <t>IP 33</t>
  </si>
  <si>
    <t>mlýnek na maso</t>
  </si>
  <si>
    <t>RHA 27</t>
  </si>
  <si>
    <t>EVK 200</t>
  </si>
  <si>
    <t>20/12/2019</t>
  </si>
  <si>
    <t>myčka Elektrolux</t>
  </si>
  <si>
    <t>18/11/2019</t>
  </si>
  <si>
    <t>sporák Elektrolux (varna)</t>
  </si>
  <si>
    <t>sklokeramická deska</t>
  </si>
  <si>
    <t>Mísící stroj</t>
  </si>
  <si>
    <t>RE22</t>
  </si>
  <si>
    <t>727990</t>
  </si>
  <si>
    <t>8526/1999</t>
  </si>
  <si>
    <t>Škrabka zeleniny GASTRO FORM</t>
  </si>
  <si>
    <t>KG501</t>
  </si>
  <si>
    <t>200631</t>
  </si>
  <si>
    <t>Myčka bílého nádobí ELEKTROLUX</t>
  </si>
  <si>
    <t>WT 50/6</t>
  </si>
  <si>
    <t>95100001</t>
  </si>
  <si>
    <t>tálková deska</t>
  </si>
  <si>
    <t>Myčka tmavého nádobí</t>
  </si>
  <si>
    <t>WT 830 EAG</t>
  </si>
  <si>
    <t>14806001</t>
  </si>
  <si>
    <t>pánev Elektrolux (varna)</t>
  </si>
  <si>
    <t>UEB</t>
  </si>
  <si>
    <t>725440</t>
  </si>
  <si>
    <t>8254/90</t>
  </si>
  <si>
    <t>Škrabka zeleniny PENTAS</t>
  </si>
  <si>
    <t>UVS-12</t>
  </si>
  <si>
    <t>13-03045</t>
  </si>
  <si>
    <t>13016/2000</t>
  </si>
  <si>
    <t>hsd 182 Destila</t>
  </si>
  <si>
    <t>729540</t>
  </si>
  <si>
    <t>70.2</t>
  </si>
  <si>
    <t>Hydraulická nůžková plošina</t>
  </si>
  <si>
    <t>HP 2000</t>
  </si>
  <si>
    <t>161401/2003 (rozvaděč)</t>
  </si>
  <si>
    <t>Chladící skříň ve skladu ovoce a zeleniny</t>
  </si>
  <si>
    <t>Chladící sklad č.3 (mléčných výrobků)</t>
  </si>
  <si>
    <t>Horák (Lavota)</t>
  </si>
  <si>
    <t>Chladící box č. 2 (masa)</t>
  </si>
  <si>
    <t>ZANOTI NAS 121 T1 G1 G</t>
  </si>
  <si>
    <t>942212A</t>
  </si>
  <si>
    <t>Chlazená vitrína třípatrová (jídelna)</t>
  </si>
  <si>
    <t>CTH therma</t>
  </si>
  <si>
    <t>Mrazící box č. 5 (maso)</t>
  </si>
  <si>
    <t>BAS 123T 161F</t>
  </si>
  <si>
    <t>926282A</t>
  </si>
  <si>
    <t>Chladící pult ovoce a zeleniny (jídelna)</t>
  </si>
  <si>
    <t>N-Ch42</t>
  </si>
  <si>
    <t>1/00</t>
  </si>
  <si>
    <t>Chladící sklad č.4 (rozpracovaných pokrmů)</t>
  </si>
  <si>
    <t>MSB 225 N16G 2000</t>
  </si>
  <si>
    <t>006414H</t>
  </si>
  <si>
    <t>Mrazící box č. 1 (zelenina)</t>
  </si>
  <si>
    <t>ZANOTI</t>
  </si>
  <si>
    <t>083.767.6</t>
  </si>
  <si>
    <t>VRTAČKA STOJANOVÁ</t>
  </si>
  <si>
    <t>ROZBRUŠOVAČKA - MOBILNÍ</t>
  </si>
  <si>
    <t>13-04041</t>
  </si>
  <si>
    <t>SVÁŘEČKA</t>
  </si>
  <si>
    <t>INVEKTOR KITIN 165 KUHTREIBER, S.R.O.</t>
  </si>
  <si>
    <t>13-04342</t>
  </si>
  <si>
    <t>260077</t>
  </si>
  <si>
    <t>MÍCHAČKA STAVEBNÍCH SMĚSÍ</t>
  </si>
  <si>
    <t>MB 125</t>
  </si>
  <si>
    <t>13-03151</t>
  </si>
  <si>
    <t>INVEKTOR KITIN 3500 KUHTREIBER, S.R.O.</t>
  </si>
  <si>
    <t>13-94201</t>
  </si>
  <si>
    <t>5114800126</t>
  </si>
  <si>
    <t>ŘEZAČKA NA DLAŽBU</t>
  </si>
  <si>
    <t>LESTET (PŘENOSNÁ)</t>
  </si>
  <si>
    <t>13/94171</t>
  </si>
  <si>
    <t>Srovnávačka (hoblovací stroj)</t>
  </si>
  <si>
    <t>GF 497</t>
  </si>
  <si>
    <t>721990</t>
  </si>
  <si>
    <t>85827/1975</t>
  </si>
  <si>
    <t>FRÉZKA</t>
  </si>
  <si>
    <t>LICHET HRADEC KRÁLOVÉ, TYP FVS</t>
  </si>
  <si>
    <t>725430</t>
  </si>
  <si>
    <t>723/1974</t>
  </si>
  <si>
    <t>MOBILNÍ ODSÁVÁNÍ PRACHU</t>
  </si>
  <si>
    <t>PROMA, TYP OP-2200</t>
  </si>
  <si>
    <t>12/038593</t>
  </si>
  <si>
    <t>B2010/0031</t>
  </si>
  <si>
    <t>PILA FORMÁTOVACÍ VELKÁ</t>
  </si>
  <si>
    <t>HOLZMANN (A), TYP FKS 400 VF-3200</t>
  </si>
  <si>
    <t>000001/100-16</t>
  </si>
  <si>
    <t>00001/100-16</t>
  </si>
  <si>
    <t>DLABAČKA HORIZONTÁLNÍ</t>
  </si>
  <si>
    <t>(G+M-POINT ČESKÁ SKALICE), TYP HD230</t>
  </si>
  <si>
    <t>200639</t>
  </si>
  <si>
    <t>2028/2008</t>
  </si>
  <si>
    <t>PILA PÁSOVÁ</t>
  </si>
  <si>
    <t>ŽEFAM (PI), TYP DRSC - 80</t>
  </si>
  <si>
    <t>726430</t>
  </si>
  <si>
    <t>624/1978</t>
  </si>
  <si>
    <t>PROTAHOVAČKA NA DŘEVO</t>
  </si>
  <si>
    <t>JAROMA, TYP DSM3-80</t>
  </si>
  <si>
    <t>726450</t>
  </si>
  <si>
    <t>287/78</t>
  </si>
  <si>
    <t>NŮŽKY PÁKOVÉ SVAŘOVACÍ TABULOVÉ</t>
  </si>
  <si>
    <t>000001/100-17</t>
  </si>
  <si>
    <t>PILA FORMÁTOVACÍ MALÁ</t>
  </si>
  <si>
    <t>ROJEK ČASTLOVICE, TYP PK 300A</t>
  </si>
  <si>
    <t>13-93115</t>
  </si>
  <si>
    <t>140539/2008</t>
  </si>
  <si>
    <t>DAČICE, TYP V23A 0</t>
  </si>
  <si>
    <t>13-00810</t>
  </si>
  <si>
    <t>1283</t>
  </si>
  <si>
    <t>OHYBAČKA PLECHU</t>
  </si>
  <si>
    <t>725930</t>
  </si>
  <si>
    <t>ADAMIK, TYP FT 200 SF</t>
  </si>
  <si>
    <t>13/93116</t>
  </si>
  <si>
    <t>0806047</t>
  </si>
  <si>
    <t>Mobilní olepovačka hran</t>
  </si>
  <si>
    <t>Griggio</t>
  </si>
  <si>
    <t>000002/100-16</t>
  </si>
  <si>
    <t>Sušička PRIMUS</t>
  </si>
  <si>
    <t>P6</t>
  </si>
  <si>
    <t>6P011651NP/2008</t>
  </si>
  <si>
    <t>v budově T</t>
  </si>
  <si>
    <t>Pračka MOP - PRIMUS</t>
  </si>
  <si>
    <t>RS10</t>
  </si>
  <si>
    <t>10R016457NL/2008</t>
  </si>
  <si>
    <t>DAM 09</t>
  </si>
  <si>
    <t>13/93005</t>
  </si>
  <si>
    <t>0709024896</t>
  </si>
  <si>
    <t>05/0016</t>
  </si>
  <si>
    <t>1203033143</t>
  </si>
  <si>
    <t>Automatická pračka č. 3</t>
  </si>
  <si>
    <t>Kannegiesser Favorit Plus FA+600 BW</t>
  </si>
  <si>
    <t>ZP 200680</t>
  </si>
  <si>
    <t>214852/2011</t>
  </si>
  <si>
    <t>Ventilátor kompresorovny</t>
  </si>
  <si>
    <t>Rumar Teplice</t>
  </si>
  <si>
    <t>Rozváděč RM 3</t>
  </si>
  <si>
    <t>1101/2011</t>
  </si>
  <si>
    <t>Automatická pračka č. 6</t>
  </si>
  <si>
    <t>Lavamac LH95</t>
  </si>
  <si>
    <t>ZP 200670</t>
  </si>
  <si>
    <t>10F012085TP/2011</t>
  </si>
  <si>
    <t>Automatická pračka č. 2</t>
  </si>
  <si>
    <t>Kannegiesser Favorit Plus FA+400 BW</t>
  </si>
  <si>
    <t>ZP 200679</t>
  </si>
  <si>
    <t>214851/2011</t>
  </si>
  <si>
    <t>Mandl (Kalendr) - podávací stroj</t>
  </si>
  <si>
    <t>Kannegiesser CEM-ST 30-1/2/4/A</t>
  </si>
  <si>
    <t>214128/2011</t>
  </si>
  <si>
    <t>Kompresor Atlas Copco</t>
  </si>
  <si>
    <t>GA11FF</t>
  </si>
  <si>
    <t>8153002160/2011</t>
  </si>
  <si>
    <t>Dávkování pracích prášků a chemie do pračky</t>
  </si>
  <si>
    <t>Automatická pračka č. 1</t>
  </si>
  <si>
    <t>ZP 200681</t>
  </si>
  <si>
    <t>214850/2011</t>
  </si>
  <si>
    <t>Automatická pračka č. 5</t>
  </si>
  <si>
    <t>ZP 200671</t>
  </si>
  <si>
    <t>10F012086TP/2011</t>
  </si>
  <si>
    <t>Mandl (Kalendr) - mandlovací stroj</t>
  </si>
  <si>
    <t>Kannegiesser HPM-G</t>
  </si>
  <si>
    <t>214129/2011</t>
  </si>
  <si>
    <t>Mandl (Kalendr) - skládací stroj</t>
  </si>
  <si>
    <t>Kannegiesser RFL-J</t>
  </si>
  <si>
    <t>214130/2011</t>
  </si>
  <si>
    <t>Automatická pračka č. 4</t>
  </si>
  <si>
    <t>Kannegiesser Favorit Plus FA+1150 BW</t>
  </si>
  <si>
    <t>ZP 200678</t>
  </si>
  <si>
    <t>214853/2011</t>
  </si>
  <si>
    <t>Sušička č.3</t>
  </si>
  <si>
    <t>Lavamac LS 250</t>
  </si>
  <si>
    <t>ZP 200673</t>
  </si>
  <si>
    <t>11T5003708TP</t>
  </si>
  <si>
    <t>Sušička č.4</t>
  </si>
  <si>
    <t>Kannegiesser DC-50-D-WU-SR-FU</t>
  </si>
  <si>
    <t>ZP 200677</t>
  </si>
  <si>
    <t>214855/8/2011</t>
  </si>
  <si>
    <t>Sušička č.2</t>
  </si>
  <si>
    <t>ZP 200672</t>
  </si>
  <si>
    <t>11T0037TP</t>
  </si>
  <si>
    <t>Rozváděč RM4</t>
  </si>
  <si>
    <t>Skládač tvarového prádla</t>
  </si>
  <si>
    <t>Kannegiesser KS-L</t>
  </si>
  <si>
    <t>ZP 200685</t>
  </si>
  <si>
    <t>212592/2011</t>
  </si>
  <si>
    <t>Kabinetový rukávník</t>
  </si>
  <si>
    <t>Kannegiesser KS-A</t>
  </si>
  <si>
    <t>ZP 200684</t>
  </si>
  <si>
    <t>71639/2011</t>
  </si>
  <si>
    <t>Karuselový lis</t>
  </si>
  <si>
    <t>Kannegiesser PR.3-694-B</t>
  </si>
  <si>
    <t>ZP 200683</t>
  </si>
  <si>
    <t>71659/2011</t>
  </si>
  <si>
    <t>Tělový kabinet</t>
  </si>
  <si>
    <t>Kannegiesser KS-R</t>
  </si>
  <si>
    <t>ZP 200686</t>
  </si>
  <si>
    <t>212587/2011</t>
  </si>
  <si>
    <t>Rozváděč RM 2</t>
  </si>
  <si>
    <t>Sušička č.1</t>
  </si>
  <si>
    <t>Kannegiesser DC-36-D-WU-FR-FU</t>
  </si>
  <si>
    <t>ZP 200676</t>
  </si>
  <si>
    <t>214856/8/2011</t>
  </si>
  <si>
    <t>Žehlící lis na límec a manžety</t>
  </si>
  <si>
    <t>Kannegiesser XKK-P DPF</t>
  </si>
  <si>
    <t>ZP 200688</t>
  </si>
  <si>
    <t>71643/2011</t>
  </si>
  <si>
    <t>Pec na keramiku</t>
  </si>
  <si>
    <t>Kittec CL-CT Line</t>
  </si>
  <si>
    <t>CT 120-5</t>
  </si>
  <si>
    <t>MF 5</t>
  </si>
  <si>
    <t>ROHDE KE 90 N</t>
  </si>
  <si>
    <t>Perioda</t>
  </si>
  <si>
    <t>jednotková cena</t>
  </si>
  <si>
    <t>cena celkem</t>
  </si>
  <si>
    <t>roky</t>
  </si>
  <si>
    <t>počet</t>
  </si>
  <si>
    <t>revizí</t>
  </si>
  <si>
    <t>revize</t>
  </si>
  <si>
    <t>První</t>
  </si>
  <si>
    <t>Kč bez DPH</t>
  </si>
  <si>
    <t>Cena celkem bez DPH</t>
  </si>
  <si>
    <t>Výše DPH</t>
  </si>
  <si>
    <t>Cena celkem s DPH</t>
  </si>
  <si>
    <r>
      <rPr>
        <b/>
        <sz val="14"/>
        <rFont val="Calibri"/>
        <family val="2"/>
        <charset val="238"/>
        <scheme val="minor"/>
      </rPr>
      <t>Zadavatel:</t>
    </r>
    <r>
      <rPr>
        <sz val="14"/>
        <rFont val="Calibri"/>
        <family val="2"/>
        <charset val="238"/>
        <scheme val="minor"/>
      </rPr>
      <t xml:space="preserve"> </t>
    </r>
  </si>
  <si>
    <t>Psychiatrická nemocnice Horní Beřkovice</t>
  </si>
  <si>
    <t>IČO:</t>
  </si>
  <si>
    <r>
      <rPr>
        <b/>
        <sz val="14"/>
        <rFont val="Calibri"/>
        <family val="2"/>
        <charset val="238"/>
        <scheme val="minor"/>
      </rPr>
      <t>Místo:</t>
    </r>
    <r>
      <rPr>
        <sz val="14"/>
        <rFont val="Calibri"/>
        <family val="2"/>
        <charset val="238"/>
        <scheme val="minor"/>
      </rPr>
      <t xml:space="preserve"> </t>
    </r>
  </si>
  <si>
    <t>Podřipská 1, 411 85 Horní Beřkovice - areál</t>
  </si>
  <si>
    <t xml:space="preserve">DIČ: </t>
  </si>
  <si>
    <t>CZ00673552</t>
  </si>
  <si>
    <t>Název akce:</t>
  </si>
  <si>
    <t>Uchazeč:</t>
  </si>
  <si>
    <t>Vyplní uchazeč</t>
  </si>
  <si>
    <t>Sídlo:</t>
  </si>
  <si>
    <t>DIČ:</t>
  </si>
  <si>
    <t>Cena bez DPH</t>
  </si>
  <si>
    <t>Sazba daně</t>
  </si>
  <si>
    <t>Základ daně</t>
  </si>
  <si>
    <t>Výše daně</t>
  </si>
  <si>
    <t>DPH</t>
  </si>
  <si>
    <t>základní</t>
  </si>
  <si>
    <t>Cena s DPH v CZK</t>
  </si>
  <si>
    <t>Cena celkem s DPH v CZK</t>
  </si>
  <si>
    <t>Žlutě podbarvené buňky vyplní uchazeč</t>
  </si>
  <si>
    <t>elektroinstalace nemocnice</t>
  </si>
  <si>
    <t>elektroinstalace byty</t>
  </si>
  <si>
    <t>hromosvody nemocnice</t>
  </si>
  <si>
    <t>hromosvody byty</t>
  </si>
  <si>
    <t>kuchyně</t>
  </si>
  <si>
    <t>údržba</t>
  </si>
  <si>
    <t>prádelna</t>
  </si>
  <si>
    <t>terapie</t>
  </si>
  <si>
    <t>Provedení revizí elektrických zařízení v období  2023 - 2026 v PN Horní Beřkovice</t>
  </si>
  <si>
    <t xml:space="preserve">Rekapitulace služeb </t>
  </si>
  <si>
    <t>Elektroinstalace nemocnice</t>
  </si>
  <si>
    <t>Hromosvody nemocnice</t>
  </si>
  <si>
    <t>Hromosvody byty</t>
  </si>
  <si>
    <t>Kuchyň</t>
  </si>
  <si>
    <t>Údržba</t>
  </si>
  <si>
    <t>Prádelna</t>
  </si>
  <si>
    <t>Terapie</t>
  </si>
  <si>
    <t>Podpis, případně razítko</t>
  </si>
  <si>
    <t>Elektroinstalace byty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</si>
</sst>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3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14" fontId="0" fillId="0" borderId="1" xfId="0" applyNumberForma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1" applyFont="1" applyFill="1" applyBorder="1"/>
    <xf numFmtId="0" fontId="1" fillId="2" borderId="1" xfId="0" applyFont="1" applyFill="1" applyBorder="1" applyAlignment="1">
      <alignment horizontal="left"/>
    </xf>
    <xf numFmtId="44" fontId="0" fillId="0" borderId="1" xfId="0" applyNumberFormat="1" applyBorder="1"/>
    <xf numFmtId="49" fontId="0" fillId="0" borderId="3" xfId="0" applyNumberFormat="1" applyBorder="1" applyAlignment="1"/>
    <xf numFmtId="49" fontId="0" fillId="0" borderId="4" xfId="0" applyNumberFormat="1" applyBorder="1" applyAlignment="1"/>
    <xf numFmtId="49" fontId="0" fillId="0" borderId="5" xfId="0" applyNumberFormat="1" applyBorder="1" applyAlignment="1"/>
    <xf numFmtId="9" fontId="0" fillId="0" borderId="5" xfId="2" applyFont="1" applyBorder="1" applyAlignment="1"/>
    <xf numFmtId="0" fontId="2" fillId="0" borderId="0" xfId="3"/>
    <xf numFmtId="0" fontId="4" fillId="3" borderId="9" xfId="3" applyFont="1" applyFill="1" applyBorder="1"/>
    <xf numFmtId="0" fontId="2" fillId="3" borderId="0" xfId="3" applyFill="1" applyBorder="1"/>
    <xf numFmtId="0" fontId="2" fillId="3" borderId="10" xfId="3" applyFill="1" applyBorder="1"/>
    <xf numFmtId="0" fontId="5" fillId="3" borderId="9" xfId="3" applyFont="1" applyFill="1" applyBorder="1"/>
    <xf numFmtId="0" fontId="7" fillId="3" borderId="0" xfId="3" applyFont="1" applyFill="1" applyBorder="1"/>
    <xf numFmtId="0" fontId="6" fillId="3" borderId="0" xfId="3" applyFont="1" applyFill="1" applyBorder="1"/>
    <xf numFmtId="0" fontId="7" fillId="3" borderId="10" xfId="3" applyFont="1" applyFill="1" applyBorder="1" applyAlignment="1">
      <alignment horizontal="left"/>
    </xf>
    <xf numFmtId="0" fontId="7" fillId="3" borderId="10" xfId="3" applyFont="1" applyFill="1" applyBorder="1"/>
    <xf numFmtId="0" fontId="6" fillId="3" borderId="9" xfId="3" applyFont="1" applyFill="1" applyBorder="1"/>
    <xf numFmtId="0" fontId="8" fillId="3" borderId="10" xfId="3" applyFont="1" applyFill="1" applyBorder="1"/>
    <xf numFmtId="0" fontId="9" fillId="3" borderId="9" xfId="3" applyFont="1" applyFill="1" applyBorder="1"/>
    <xf numFmtId="0" fontId="10" fillId="3" borderId="0" xfId="3" applyFont="1" applyFill="1" applyBorder="1"/>
    <xf numFmtId="0" fontId="2" fillId="4" borderId="10" xfId="3" applyFont="1" applyFill="1" applyBorder="1" applyProtection="1">
      <protection locked="0"/>
    </xf>
    <xf numFmtId="0" fontId="2" fillId="0" borderId="9" xfId="3" applyBorder="1"/>
    <xf numFmtId="0" fontId="2" fillId="3" borderId="9" xfId="3" applyFill="1" applyBorder="1"/>
    <xf numFmtId="0" fontId="12" fillId="3" borderId="4" xfId="3" applyFont="1" applyFill="1" applyBorder="1" applyAlignment="1">
      <alignment horizontal="left"/>
    </xf>
    <xf numFmtId="164" fontId="12" fillId="3" borderId="5" xfId="3" applyNumberFormat="1" applyFont="1" applyFill="1" applyBorder="1"/>
    <xf numFmtId="0" fontId="2" fillId="3" borderId="0" xfId="3" applyFill="1" applyBorder="1" applyAlignment="1">
      <alignment horizontal="center"/>
    </xf>
    <xf numFmtId="0" fontId="2" fillId="3" borderId="10" xfId="3" applyFill="1" applyBorder="1" applyAlignment="1">
      <alignment horizontal="right"/>
    </xf>
    <xf numFmtId="0" fontId="2" fillId="3" borderId="9" xfId="3" applyFill="1" applyBorder="1" applyAlignment="1">
      <alignment horizontal="center" vertical="center"/>
    </xf>
    <xf numFmtId="9" fontId="2" fillId="0" borderId="0" xfId="3" applyNumberFormat="1" applyFill="1" applyBorder="1" applyAlignment="1">
      <alignment horizontal="center"/>
    </xf>
    <xf numFmtId="165" fontId="3" fillId="3" borderId="0" xfId="3" applyNumberFormat="1" applyFont="1" applyFill="1" applyBorder="1" applyAlignment="1"/>
    <xf numFmtId="165" fontId="3" fillId="3" borderId="0" xfId="3" applyNumberFormat="1" applyFont="1" applyFill="1" applyBorder="1"/>
    <xf numFmtId="164" fontId="3" fillId="3" borderId="10" xfId="4" applyNumberFormat="1" applyFont="1" applyFill="1" applyBorder="1" applyAlignment="1">
      <alignment horizontal="right"/>
    </xf>
    <xf numFmtId="0" fontId="12" fillId="3" borderId="9" xfId="3" applyFont="1" applyFill="1" applyBorder="1" applyAlignment="1">
      <alignment horizontal="left"/>
    </xf>
    <xf numFmtId="0" fontId="12" fillId="3" borderId="0" xfId="3" applyFont="1" applyFill="1" applyBorder="1" applyAlignment="1">
      <alignment horizontal="left"/>
    </xf>
    <xf numFmtId="164" fontId="12" fillId="3" borderId="10" xfId="3" applyNumberFormat="1" applyFont="1" applyFill="1" applyBorder="1"/>
    <xf numFmtId="9" fontId="2" fillId="3" borderId="0" xfId="3" applyNumberFormat="1" applyFill="1" applyBorder="1" applyAlignment="1">
      <alignment horizontal="center"/>
    </xf>
    <xf numFmtId="165" fontId="3" fillId="3" borderId="0" xfId="3" applyNumberFormat="1" applyFont="1" applyFill="1" applyBorder="1" applyAlignment="1">
      <alignment horizontal="center"/>
    </xf>
    <xf numFmtId="0" fontId="2" fillId="3" borderId="0" xfId="3" applyFill="1" applyBorder="1" applyAlignment="1">
      <alignment horizontal="center" vertical="center"/>
    </xf>
    <xf numFmtId="165" fontId="3" fillId="3" borderId="0" xfId="3" applyNumberFormat="1" applyFont="1" applyFill="1" applyBorder="1" applyAlignment="1">
      <alignment horizontal="right"/>
    </xf>
    <xf numFmtId="0" fontId="9" fillId="3" borderId="4" xfId="3" applyFont="1" applyFill="1" applyBorder="1" applyAlignment="1">
      <alignment horizontal="left"/>
    </xf>
    <xf numFmtId="164" fontId="9" fillId="3" borderId="5" xfId="3" applyNumberFormat="1" applyFont="1" applyFill="1" applyBorder="1"/>
    <xf numFmtId="0" fontId="13" fillId="4" borderId="0" xfId="5" applyFill="1"/>
    <xf numFmtId="0" fontId="2" fillId="4" borderId="0" xfId="3" applyFill="1"/>
    <xf numFmtId="0" fontId="0" fillId="4" borderId="1" xfId="0" applyFill="1" applyBorder="1"/>
    <xf numFmtId="44" fontId="0" fillId="4" borderId="1" xfId="1" applyFont="1" applyFill="1" applyBorder="1"/>
    <xf numFmtId="9" fontId="0" fillId="4" borderId="3" xfId="2" applyFont="1" applyFill="1" applyBorder="1" applyAlignment="1"/>
    <xf numFmtId="9" fontId="0" fillId="4" borderId="5" xfId="2" applyFont="1" applyFill="1" applyBorder="1" applyAlignment="1"/>
    <xf numFmtId="9" fontId="0" fillId="0" borderId="4" xfId="2" applyFont="1" applyFill="1" applyBorder="1" applyAlignment="1"/>
    <xf numFmtId="9" fontId="0" fillId="0" borderId="5" xfId="2" applyFont="1" applyFill="1" applyBorder="1" applyAlignment="1"/>
    <xf numFmtId="9" fontId="0" fillId="4" borderId="1" xfId="2" applyFont="1" applyFill="1" applyBorder="1" applyAlignment="1"/>
    <xf numFmtId="49" fontId="1" fillId="2" borderId="11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2" fillId="0" borderId="15" xfId="3" applyBorder="1"/>
    <xf numFmtId="0" fontId="2" fillId="0" borderId="16" xfId="3" applyBorder="1"/>
    <xf numFmtId="0" fontId="2" fillId="0" borderId="17" xfId="3" applyBorder="1"/>
    <xf numFmtId="0" fontId="2" fillId="0" borderId="18" xfId="3" applyBorder="1"/>
    <xf numFmtId="0" fontId="2" fillId="0" borderId="0" xfId="3" applyBorder="1"/>
    <xf numFmtId="0" fontId="2" fillId="0" borderId="19" xfId="3" applyBorder="1"/>
    <xf numFmtId="0" fontId="2" fillId="0" borderId="20" xfId="3" applyBorder="1"/>
    <xf numFmtId="0" fontId="2" fillId="0" borderId="21" xfId="3" applyBorder="1"/>
    <xf numFmtId="0" fontId="2" fillId="0" borderId="22" xfId="3" applyBorder="1"/>
    <xf numFmtId="0" fontId="0" fillId="0" borderId="16" xfId="3" applyFont="1" applyBorder="1" applyAlignment="1">
      <alignment horizontal="center"/>
    </xf>
    <xf numFmtId="0" fontId="12" fillId="3" borderId="3" xfId="3" applyFont="1" applyFill="1" applyBorder="1" applyAlignment="1">
      <alignment horizontal="left"/>
    </xf>
    <xf numFmtId="0" fontId="12" fillId="3" borderId="4" xfId="3" applyFont="1" applyFill="1" applyBorder="1" applyAlignment="1">
      <alignment horizontal="left"/>
    </xf>
    <xf numFmtId="0" fontId="11" fillId="0" borderId="3" xfId="3" applyFont="1" applyFill="1" applyBorder="1" applyAlignment="1">
      <alignment horizontal="center"/>
    </xf>
    <xf numFmtId="0" fontId="11" fillId="0" borderId="4" xfId="3" applyFont="1" applyFill="1" applyBorder="1" applyAlignment="1">
      <alignment horizontal="center"/>
    </xf>
    <xf numFmtId="0" fontId="11" fillId="0" borderId="5" xfId="3" applyFont="1" applyFill="1" applyBorder="1" applyAlignment="1">
      <alignment horizontal="center"/>
    </xf>
    <xf numFmtId="0" fontId="9" fillId="3" borderId="3" xfId="3" applyFont="1" applyFill="1" applyBorder="1" applyAlignment="1">
      <alignment horizontal="left"/>
    </xf>
    <xf numFmtId="0" fontId="9" fillId="3" borderId="4" xfId="3" applyFont="1" applyFill="1" applyBorder="1" applyAlignment="1">
      <alignment horizontal="left"/>
    </xf>
    <xf numFmtId="0" fontId="4" fillId="3" borderId="6" xfId="3" applyFont="1" applyFill="1" applyBorder="1" applyAlignment="1">
      <alignment horizontal="center"/>
    </xf>
    <xf numFmtId="0" fontId="4" fillId="3" borderId="7" xfId="3" applyFont="1" applyFill="1" applyBorder="1" applyAlignment="1">
      <alignment horizontal="center"/>
    </xf>
    <xf numFmtId="0" fontId="4" fillId="3" borderId="8" xfId="3" applyFont="1" applyFill="1" applyBorder="1" applyAlignment="1">
      <alignment horizontal="center"/>
    </xf>
    <xf numFmtId="0" fontId="7" fillId="3" borderId="0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left"/>
    </xf>
    <xf numFmtId="0" fontId="2" fillId="4" borderId="0" xfId="3" applyFill="1" applyBorder="1" applyAlignment="1" applyProtection="1">
      <alignment horizontal="left"/>
      <protection locked="0"/>
    </xf>
    <xf numFmtId="0" fontId="11" fillId="3" borderId="3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1" fillId="3" borderId="5" xfId="3" applyFont="1" applyFill="1" applyBorder="1" applyAlignment="1">
      <alignment horizontal="center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9" fontId="0" fillId="4" borderId="3" xfId="2" applyFont="1" applyFill="1" applyBorder="1" applyAlignment="1">
      <alignment horizontal="center"/>
    </xf>
    <xf numFmtId="9" fontId="0" fillId="4" borderId="5" xfId="2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9" fontId="0" fillId="4" borderId="4" xfId="2" applyFont="1" applyFill="1" applyBorder="1" applyAlignment="1">
      <alignment horizontal="center"/>
    </xf>
  </cellXfs>
  <cellStyles count="6">
    <cellStyle name="Měna" xfId="1" builtinId="4"/>
    <cellStyle name="Měna 2 2" xfId="4"/>
    <cellStyle name="Normální" xfId="0" builtinId="0"/>
    <cellStyle name="Normální 2" xfId="5"/>
    <cellStyle name="Normální 2 2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82"/>
  <sheetViews>
    <sheetView showGridLines="0" topLeftCell="A52" workbookViewId="0">
      <selection activeCell="L13" sqref="L13"/>
    </sheetView>
  </sheetViews>
  <sheetFormatPr defaultRowHeight="15" x14ac:dyDescent="0.25"/>
  <cols>
    <col min="1" max="1" width="2.140625" style="22" customWidth="1"/>
    <col min="2" max="2" width="15.140625" style="22" customWidth="1"/>
    <col min="3" max="3" width="11.7109375" style="22" customWidth="1"/>
    <col min="4" max="7" width="9.140625" style="22"/>
    <col min="8" max="8" width="14.85546875" style="22" customWidth="1"/>
    <col min="9" max="9" width="4.7109375" style="22" customWidth="1"/>
    <col min="10" max="10" width="5.7109375" style="22" customWidth="1"/>
    <col min="11" max="11" width="6" style="22" customWidth="1"/>
    <col min="12" max="12" width="24.5703125" style="22" customWidth="1"/>
    <col min="13" max="16384" width="9.140625" style="22"/>
  </cols>
  <sheetData>
    <row r="2" spans="2:13" ht="31.5" x14ac:dyDescent="0.5">
      <c r="B2" s="84" t="s">
        <v>444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13" ht="31.5" x14ac:dyDescent="0.5">
      <c r="B3" s="23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3" ht="18.75" x14ac:dyDescent="0.3">
      <c r="B4" s="26" t="s">
        <v>414</v>
      </c>
      <c r="C4" s="27" t="s">
        <v>415</v>
      </c>
      <c r="D4" s="24"/>
      <c r="E4" s="24"/>
      <c r="F4" s="24"/>
      <c r="G4" s="24"/>
      <c r="H4" s="24"/>
      <c r="I4" s="24"/>
      <c r="J4" s="24"/>
      <c r="K4" s="28" t="s">
        <v>416</v>
      </c>
      <c r="L4" s="29">
        <v>673552</v>
      </c>
    </row>
    <row r="5" spans="2:13" ht="18.75" x14ac:dyDescent="0.3">
      <c r="B5" s="26" t="s">
        <v>417</v>
      </c>
      <c r="C5" s="27" t="s">
        <v>418</v>
      </c>
      <c r="D5" s="24"/>
      <c r="E5" s="24"/>
      <c r="F5" s="24"/>
      <c r="G5" s="24"/>
      <c r="H5" s="24"/>
      <c r="I5" s="24"/>
      <c r="J5" s="24"/>
      <c r="K5" s="28" t="s">
        <v>419</v>
      </c>
      <c r="L5" s="30" t="s">
        <v>420</v>
      </c>
    </row>
    <row r="6" spans="2:13" ht="21" customHeight="1" x14ac:dyDescent="0.3">
      <c r="B6" s="31" t="s">
        <v>421</v>
      </c>
      <c r="C6" s="87" t="s">
        <v>443</v>
      </c>
      <c r="D6" s="87"/>
      <c r="E6" s="87"/>
      <c r="F6" s="87"/>
      <c r="G6" s="87"/>
      <c r="H6" s="87"/>
      <c r="I6" s="87"/>
      <c r="J6" s="87"/>
      <c r="K6" s="87"/>
      <c r="L6" s="88"/>
    </row>
    <row r="7" spans="2:13" ht="21" x14ac:dyDescent="0.35">
      <c r="B7" s="26"/>
      <c r="C7" s="27"/>
      <c r="D7" s="24"/>
      <c r="E7" s="24"/>
      <c r="F7" s="24"/>
      <c r="G7" s="24"/>
      <c r="H7" s="24"/>
      <c r="I7" s="24"/>
      <c r="J7" s="24"/>
      <c r="K7" s="24"/>
      <c r="L7" s="32"/>
    </row>
    <row r="8" spans="2:13" ht="21" x14ac:dyDescent="0.35">
      <c r="B8" s="33" t="s">
        <v>422</v>
      </c>
      <c r="C8" s="89" t="s">
        <v>423</v>
      </c>
      <c r="D8" s="89"/>
      <c r="E8" s="24"/>
      <c r="F8" s="24"/>
      <c r="G8" s="24"/>
      <c r="H8" s="24"/>
      <c r="I8" s="24"/>
      <c r="J8" s="24"/>
      <c r="K8" s="34" t="s">
        <v>416</v>
      </c>
      <c r="L8" s="35" t="s">
        <v>423</v>
      </c>
      <c r="M8" s="36"/>
    </row>
    <row r="9" spans="2:13" ht="21" x14ac:dyDescent="0.35">
      <c r="B9" s="33" t="s">
        <v>424</v>
      </c>
      <c r="C9" s="89" t="s">
        <v>423</v>
      </c>
      <c r="D9" s="89"/>
      <c r="E9" s="24"/>
      <c r="F9" s="24"/>
      <c r="G9" s="24"/>
      <c r="H9" s="24"/>
      <c r="I9" s="24"/>
      <c r="J9" s="24"/>
      <c r="K9" s="34" t="s">
        <v>425</v>
      </c>
      <c r="L9" s="35" t="s">
        <v>423</v>
      </c>
      <c r="M9" s="36"/>
    </row>
    <row r="10" spans="2:13" x14ac:dyDescent="0.25">
      <c r="B10" s="37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36"/>
    </row>
    <row r="11" spans="2:13" x14ac:dyDescent="0.25">
      <c r="B11" s="37"/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36"/>
    </row>
    <row r="12" spans="2:13" ht="19.5" x14ac:dyDescent="0.3">
      <c r="B12" s="90" t="s">
        <v>435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</row>
    <row r="13" spans="2:13" ht="18.75" x14ac:dyDescent="0.3">
      <c r="B13" s="77" t="s">
        <v>426</v>
      </c>
      <c r="C13" s="78"/>
      <c r="D13" s="78"/>
      <c r="E13" s="78"/>
      <c r="F13" s="78"/>
      <c r="G13" s="78"/>
      <c r="H13" s="78"/>
      <c r="I13" s="78"/>
      <c r="J13" s="78"/>
      <c r="K13" s="38"/>
      <c r="L13" s="39">
        <f>'elektroinstalace nemocnice'!H53</f>
        <v>0</v>
      </c>
    </row>
    <row r="14" spans="2:13" x14ac:dyDescent="0.25">
      <c r="B14" s="37"/>
      <c r="C14" s="24"/>
      <c r="D14" s="40" t="s">
        <v>427</v>
      </c>
      <c r="E14" s="24"/>
      <c r="F14" s="24"/>
      <c r="G14" s="24"/>
      <c r="H14" s="40" t="s">
        <v>428</v>
      </c>
      <c r="I14" s="24"/>
      <c r="J14" s="24"/>
      <c r="K14" s="24"/>
      <c r="L14" s="41" t="s">
        <v>429</v>
      </c>
    </row>
    <row r="15" spans="2:13" x14ac:dyDescent="0.25">
      <c r="B15" s="42" t="s">
        <v>430</v>
      </c>
      <c r="C15" s="24" t="s">
        <v>431</v>
      </c>
      <c r="D15" s="43">
        <f>'elektroinstalace nemocnice'!D54:G54</f>
        <v>0</v>
      </c>
      <c r="E15" s="24"/>
      <c r="F15" s="24"/>
      <c r="G15" s="24"/>
      <c r="H15" s="44">
        <f>L13</f>
        <v>0</v>
      </c>
      <c r="I15" s="45"/>
      <c r="J15" s="45"/>
      <c r="K15" s="45"/>
      <c r="L15" s="46">
        <f>H15*D15</f>
        <v>0</v>
      </c>
    </row>
    <row r="16" spans="2:13" ht="18.75" x14ac:dyDescent="0.3">
      <c r="B16" s="77" t="s">
        <v>432</v>
      </c>
      <c r="C16" s="78"/>
      <c r="D16" s="78"/>
      <c r="E16" s="78"/>
      <c r="F16" s="78"/>
      <c r="G16" s="78"/>
      <c r="H16" s="78"/>
      <c r="I16" s="78"/>
      <c r="J16" s="78"/>
      <c r="K16" s="38"/>
      <c r="L16" s="39">
        <f>L13+L15</f>
        <v>0</v>
      </c>
    </row>
    <row r="17" spans="2:12" ht="18.75" x14ac:dyDescent="0.3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9"/>
    </row>
    <row r="18" spans="2:12" x14ac:dyDescent="0.25">
      <c r="B18" s="42"/>
      <c r="C18" s="24"/>
      <c r="D18" s="50"/>
      <c r="E18" s="24"/>
      <c r="F18" s="24"/>
      <c r="G18" s="24"/>
      <c r="H18" s="51"/>
      <c r="I18" s="45"/>
      <c r="J18" s="45"/>
      <c r="K18" s="45"/>
      <c r="L18" s="46"/>
    </row>
    <row r="19" spans="2:12" ht="19.5" x14ac:dyDescent="0.3">
      <c r="B19" s="79" t="s">
        <v>436</v>
      </c>
      <c r="C19" s="80"/>
      <c r="D19" s="80"/>
      <c r="E19" s="80"/>
      <c r="F19" s="80"/>
      <c r="G19" s="80"/>
      <c r="H19" s="80"/>
      <c r="I19" s="80"/>
      <c r="J19" s="80"/>
      <c r="K19" s="80"/>
      <c r="L19" s="81"/>
    </row>
    <row r="20" spans="2:12" ht="18.75" x14ac:dyDescent="0.3">
      <c r="B20" s="77" t="s">
        <v>426</v>
      </c>
      <c r="C20" s="78"/>
      <c r="D20" s="78"/>
      <c r="E20" s="78"/>
      <c r="F20" s="78"/>
      <c r="G20" s="78"/>
      <c r="H20" s="78"/>
      <c r="I20" s="78"/>
      <c r="J20" s="78"/>
      <c r="K20" s="38"/>
      <c r="L20" s="39">
        <f>'elektroinstalace byty'!H89</f>
        <v>0</v>
      </c>
    </row>
    <row r="21" spans="2:12" x14ac:dyDescent="0.25">
      <c r="B21" s="37"/>
      <c r="C21" s="24"/>
      <c r="D21" s="40" t="s">
        <v>427</v>
      </c>
      <c r="E21" s="24"/>
      <c r="F21" s="24"/>
      <c r="G21" s="24"/>
      <c r="H21" s="40" t="s">
        <v>428</v>
      </c>
      <c r="I21" s="24"/>
      <c r="J21" s="24"/>
      <c r="K21" s="24"/>
      <c r="L21" s="41" t="s">
        <v>429</v>
      </c>
    </row>
    <row r="22" spans="2:12" x14ac:dyDescent="0.25">
      <c r="B22" s="42" t="s">
        <v>430</v>
      </c>
      <c r="C22" s="24" t="s">
        <v>431</v>
      </c>
      <c r="D22" s="43">
        <f>'elektroinstalace byty'!D90:G90</f>
        <v>0</v>
      </c>
      <c r="E22" s="24"/>
      <c r="F22" s="24"/>
      <c r="G22" s="24"/>
      <c r="H22" s="44">
        <f>L20</f>
        <v>0</v>
      </c>
      <c r="I22" s="45"/>
      <c r="J22" s="45"/>
      <c r="K22" s="45"/>
      <c r="L22" s="46">
        <f>D22*H22</f>
        <v>0</v>
      </c>
    </row>
    <row r="23" spans="2:12" ht="18.75" x14ac:dyDescent="0.3">
      <c r="B23" s="77" t="s">
        <v>432</v>
      </c>
      <c r="C23" s="78"/>
      <c r="D23" s="78"/>
      <c r="E23" s="78"/>
      <c r="F23" s="78"/>
      <c r="G23" s="78"/>
      <c r="H23" s="78"/>
      <c r="I23" s="78"/>
      <c r="J23" s="78"/>
      <c r="K23" s="38"/>
      <c r="L23" s="39">
        <f>L20+L22</f>
        <v>0</v>
      </c>
    </row>
    <row r="24" spans="2:12" ht="18.75" x14ac:dyDescent="0.3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12" ht="18.75" x14ac:dyDescent="0.3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9"/>
    </row>
    <row r="26" spans="2:12" ht="19.5" x14ac:dyDescent="0.3">
      <c r="B26" s="79" t="s">
        <v>437</v>
      </c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2:12" ht="18.75" x14ac:dyDescent="0.3">
      <c r="B27" s="77" t="s">
        <v>426</v>
      </c>
      <c r="C27" s="78"/>
      <c r="D27" s="78"/>
      <c r="E27" s="78"/>
      <c r="F27" s="78"/>
      <c r="G27" s="78"/>
      <c r="H27" s="78"/>
      <c r="I27" s="78"/>
      <c r="J27" s="78"/>
      <c r="K27" s="38"/>
      <c r="L27" s="39">
        <f>'hromosvody nemocnice'!H33</f>
        <v>0</v>
      </c>
    </row>
    <row r="28" spans="2:12" x14ac:dyDescent="0.25">
      <c r="B28" s="37"/>
      <c r="C28" s="24"/>
      <c r="D28" s="40" t="s">
        <v>427</v>
      </c>
      <c r="E28" s="24"/>
      <c r="F28" s="24"/>
      <c r="G28" s="24"/>
      <c r="H28" s="40" t="s">
        <v>428</v>
      </c>
      <c r="I28" s="24"/>
      <c r="J28" s="24"/>
      <c r="K28" s="24"/>
      <c r="L28" s="41" t="s">
        <v>429</v>
      </c>
    </row>
    <row r="29" spans="2:12" x14ac:dyDescent="0.25">
      <c r="B29" s="42" t="s">
        <v>430</v>
      </c>
      <c r="C29" s="24" t="s">
        <v>431</v>
      </c>
      <c r="D29" s="43">
        <f>'hromosvody nemocnice'!D34:G34</f>
        <v>0</v>
      </c>
      <c r="E29" s="24"/>
      <c r="F29" s="24"/>
      <c r="G29" s="24"/>
      <c r="H29" s="44">
        <f>L27</f>
        <v>0</v>
      </c>
      <c r="I29" s="45"/>
      <c r="J29" s="45"/>
      <c r="K29" s="45"/>
      <c r="L29" s="46">
        <f>D29*H29</f>
        <v>0</v>
      </c>
    </row>
    <row r="30" spans="2:12" ht="18.75" x14ac:dyDescent="0.3">
      <c r="B30" s="77" t="s">
        <v>432</v>
      </c>
      <c r="C30" s="78"/>
      <c r="D30" s="78"/>
      <c r="E30" s="78"/>
      <c r="F30" s="78"/>
      <c r="G30" s="78"/>
      <c r="H30" s="78"/>
      <c r="I30" s="78"/>
      <c r="J30" s="78"/>
      <c r="K30" s="38"/>
      <c r="L30" s="39">
        <f>L27+L29</f>
        <v>0</v>
      </c>
    </row>
    <row r="31" spans="2:12" ht="18.75" x14ac:dyDescent="0.3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2:12" ht="18.75" x14ac:dyDescent="0.3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2:12" ht="19.5" x14ac:dyDescent="0.3">
      <c r="B33" s="79" t="s">
        <v>438</v>
      </c>
      <c r="C33" s="80"/>
      <c r="D33" s="80"/>
      <c r="E33" s="80"/>
      <c r="F33" s="80"/>
      <c r="G33" s="80"/>
      <c r="H33" s="80"/>
      <c r="I33" s="80"/>
      <c r="J33" s="80"/>
      <c r="K33" s="80"/>
      <c r="L33" s="81"/>
    </row>
    <row r="34" spans="2:12" ht="18.75" x14ac:dyDescent="0.3">
      <c r="B34" s="77" t="s">
        <v>426</v>
      </c>
      <c r="C34" s="78"/>
      <c r="D34" s="78"/>
      <c r="E34" s="78"/>
      <c r="F34" s="78"/>
      <c r="G34" s="78"/>
      <c r="H34" s="78"/>
      <c r="I34" s="78"/>
      <c r="J34" s="78"/>
      <c r="K34" s="38"/>
      <c r="L34" s="39">
        <f>'hromosvody byty'!G15</f>
        <v>0</v>
      </c>
    </row>
    <row r="35" spans="2:12" x14ac:dyDescent="0.25">
      <c r="B35" s="37"/>
      <c r="C35" s="24"/>
      <c r="D35" s="40" t="s">
        <v>427</v>
      </c>
      <c r="E35" s="24"/>
      <c r="F35" s="24"/>
      <c r="G35" s="24"/>
      <c r="H35" s="40" t="s">
        <v>428</v>
      </c>
      <c r="I35" s="24"/>
      <c r="J35" s="24"/>
      <c r="K35" s="24"/>
      <c r="L35" s="41" t="s">
        <v>429</v>
      </c>
    </row>
    <row r="36" spans="2:12" x14ac:dyDescent="0.25">
      <c r="B36" s="42" t="s">
        <v>430</v>
      </c>
      <c r="C36" s="24" t="s">
        <v>431</v>
      </c>
      <c r="D36" s="43">
        <f>'hromosvody byty'!D16:E16</f>
        <v>0</v>
      </c>
      <c r="E36" s="24"/>
      <c r="F36" s="24"/>
      <c r="G36" s="24"/>
      <c r="H36" s="44">
        <f>L34</f>
        <v>0</v>
      </c>
      <c r="I36" s="45"/>
      <c r="J36" s="45"/>
      <c r="K36" s="45"/>
      <c r="L36" s="46">
        <f>D36*H36</f>
        <v>0</v>
      </c>
    </row>
    <row r="37" spans="2:12" ht="18.75" x14ac:dyDescent="0.3">
      <c r="B37" s="77" t="s">
        <v>432</v>
      </c>
      <c r="C37" s="78"/>
      <c r="D37" s="78"/>
      <c r="E37" s="78"/>
      <c r="F37" s="78"/>
      <c r="G37" s="78"/>
      <c r="H37" s="78"/>
      <c r="I37" s="78"/>
      <c r="J37" s="78"/>
      <c r="K37" s="38"/>
      <c r="L37" s="39">
        <f>L34+L36</f>
        <v>0</v>
      </c>
    </row>
    <row r="38" spans="2:12" ht="18.75" x14ac:dyDescent="0.3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9"/>
    </row>
    <row r="39" spans="2:12" ht="18.75" x14ac:dyDescent="0.3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9"/>
    </row>
    <row r="40" spans="2:12" ht="19.5" x14ac:dyDescent="0.3">
      <c r="B40" s="79" t="s">
        <v>439</v>
      </c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2:12" ht="18.75" x14ac:dyDescent="0.3">
      <c r="B41" s="77" t="s">
        <v>426</v>
      </c>
      <c r="C41" s="78"/>
      <c r="D41" s="78"/>
      <c r="E41" s="78"/>
      <c r="F41" s="78"/>
      <c r="G41" s="78"/>
      <c r="H41" s="78"/>
      <c r="I41" s="78"/>
      <c r="J41" s="78"/>
      <c r="K41" s="38"/>
      <c r="L41" s="39">
        <f>kuchyně!I51</f>
        <v>0</v>
      </c>
    </row>
    <row r="42" spans="2:12" x14ac:dyDescent="0.25">
      <c r="B42" s="37"/>
      <c r="C42" s="24"/>
      <c r="D42" s="40" t="s">
        <v>427</v>
      </c>
      <c r="E42" s="24"/>
      <c r="F42" s="24"/>
      <c r="G42" s="24"/>
      <c r="H42" s="40" t="s">
        <v>428</v>
      </c>
      <c r="I42" s="24"/>
      <c r="J42" s="24"/>
      <c r="K42" s="24"/>
      <c r="L42" s="41" t="s">
        <v>429</v>
      </c>
    </row>
    <row r="43" spans="2:12" x14ac:dyDescent="0.25">
      <c r="B43" s="42" t="s">
        <v>430</v>
      </c>
      <c r="C43" s="24" t="s">
        <v>431</v>
      </c>
      <c r="D43" s="43">
        <f>kuchyně!F52</f>
        <v>0</v>
      </c>
      <c r="E43" s="24"/>
      <c r="F43" s="24"/>
      <c r="G43" s="24"/>
      <c r="H43" s="44">
        <f>L41</f>
        <v>0</v>
      </c>
      <c r="I43" s="45"/>
      <c r="J43" s="45"/>
      <c r="K43" s="45"/>
      <c r="L43" s="46">
        <f>D43*H43</f>
        <v>0</v>
      </c>
    </row>
    <row r="44" spans="2:12" ht="18.75" x14ac:dyDescent="0.3">
      <c r="B44" s="77" t="s">
        <v>432</v>
      </c>
      <c r="C44" s="78"/>
      <c r="D44" s="78"/>
      <c r="E44" s="78"/>
      <c r="F44" s="78"/>
      <c r="G44" s="78"/>
      <c r="H44" s="78"/>
      <c r="I44" s="78"/>
      <c r="J44" s="78"/>
      <c r="K44" s="38"/>
      <c r="L44" s="39">
        <f>L41+L43</f>
        <v>0</v>
      </c>
    </row>
    <row r="45" spans="2:12" ht="18.75" x14ac:dyDescent="0.3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9"/>
    </row>
    <row r="46" spans="2:12" ht="18.75" x14ac:dyDescent="0.3"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2:12" ht="19.5" x14ac:dyDescent="0.3">
      <c r="B47" s="79" t="s">
        <v>440</v>
      </c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2:12" ht="18.75" x14ac:dyDescent="0.3">
      <c r="B48" s="77" t="s">
        <v>426</v>
      </c>
      <c r="C48" s="78"/>
      <c r="D48" s="78"/>
      <c r="E48" s="78"/>
      <c r="F48" s="78"/>
      <c r="G48" s="78"/>
      <c r="H48" s="78"/>
      <c r="I48" s="78"/>
      <c r="J48" s="78"/>
      <c r="K48" s="38"/>
      <c r="L48" s="39">
        <f>údržba!I24</f>
        <v>0</v>
      </c>
    </row>
    <row r="49" spans="2:12" x14ac:dyDescent="0.25">
      <c r="B49" s="37"/>
      <c r="C49" s="24"/>
      <c r="D49" s="40" t="s">
        <v>427</v>
      </c>
      <c r="E49" s="24"/>
      <c r="F49" s="24"/>
      <c r="G49" s="24"/>
      <c r="H49" s="40" t="s">
        <v>428</v>
      </c>
      <c r="I49" s="24"/>
      <c r="J49" s="24"/>
      <c r="K49" s="24"/>
      <c r="L49" s="41" t="s">
        <v>429</v>
      </c>
    </row>
    <row r="50" spans="2:12" x14ac:dyDescent="0.25">
      <c r="B50" s="42" t="s">
        <v>430</v>
      </c>
      <c r="C50" s="24" t="s">
        <v>431</v>
      </c>
      <c r="D50" s="43">
        <f>údržba!F25</f>
        <v>0</v>
      </c>
      <c r="E50" s="24"/>
      <c r="F50" s="24"/>
      <c r="G50" s="24"/>
      <c r="H50" s="44">
        <f>L48</f>
        <v>0</v>
      </c>
      <c r="I50" s="45"/>
      <c r="J50" s="45"/>
      <c r="K50" s="45"/>
      <c r="L50" s="46">
        <f>D50*H50</f>
        <v>0</v>
      </c>
    </row>
    <row r="51" spans="2:12" ht="18.75" x14ac:dyDescent="0.3">
      <c r="B51" s="77" t="s">
        <v>432</v>
      </c>
      <c r="C51" s="78"/>
      <c r="D51" s="78"/>
      <c r="E51" s="78"/>
      <c r="F51" s="78"/>
      <c r="G51" s="78"/>
      <c r="H51" s="78"/>
      <c r="I51" s="78"/>
      <c r="J51" s="78"/>
      <c r="K51" s="38"/>
      <c r="L51" s="39">
        <f>L48+L50</f>
        <v>0</v>
      </c>
    </row>
    <row r="52" spans="2:12" ht="18.75" x14ac:dyDescent="0.3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9"/>
    </row>
    <row r="53" spans="2:12" ht="18.75" x14ac:dyDescent="0.3"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2:12" ht="18.75" x14ac:dyDescent="0.3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9"/>
    </row>
    <row r="55" spans="2:12" ht="19.5" x14ac:dyDescent="0.3">
      <c r="B55" s="79" t="s">
        <v>441</v>
      </c>
      <c r="C55" s="80"/>
      <c r="D55" s="80"/>
      <c r="E55" s="80"/>
      <c r="F55" s="80"/>
      <c r="G55" s="80"/>
      <c r="H55" s="80"/>
      <c r="I55" s="80"/>
      <c r="J55" s="80"/>
      <c r="K55" s="80"/>
      <c r="L55" s="81"/>
    </row>
    <row r="56" spans="2:12" ht="18.75" x14ac:dyDescent="0.3">
      <c r="B56" s="77" t="s">
        <v>426</v>
      </c>
      <c r="C56" s="78"/>
      <c r="D56" s="78"/>
      <c r="E56" s="78"/>
      <c r="F56" s="78"/>
      <c r="G56" s="78"/>
      <c r="H56" s="78"/>
      <c r="I56" s="78"/>
      <c r="J56" s="78"/>
      <c r="K56" s="38"/>
      <c r="L56" s="39">
        <f>prádelna!J34</f>
        <v>0</v>
      </c>
    </row>
    <row r="57" spans="2:12" x14ac:dyDescent="0.25">
      <c r="B57" s="37"/>
      <c r="C57" s="24"/>
      <c r="D57" s="40" t="s">
        <v>427</v>
      </c>
      <c r="E57" s="24"/>
      <c r="F57" s="24"/>
      <c r="G57" s="24"/>
      <c r="H57" s="40" t="s">
        <v>428</v>
      </c>
      <c r="I57" s="24"/>
      <c r="J57" s="24"/>
      <c r="K57" s="24"/>
      <c r="L57" s="41" t="s">
        <v>429</v>
      </c>
    </row>
    <row r="58" spans="2:12" x14ac:dyDescent="0.25">
      <c r="B58" s="42" t="s">
        <v>430</v>
      </c>
      <c r="C58" s="24" t="s">
        <v>431</v>
      </c>
      <c r="D58" s="43">
        <f>prádelna!G35</f>
        <v>0</v>
      </c>
      <c r="E58" s="24"/>
      <c r="F58" s="24"/>
      <c r="G58" s="24"/>
      <c r="H58" s="44">
        <f>L56</f>
        <v>0</v>
      </c>
      <c r="I58" s="45"/>
      <c r="J58" s="45"/>
      <c r="K58" s="45"/>
      <c r="L58" s="46">
        <f>D58*H58</f>
        <v>0</v>
      </c>
    </row>
    <row r="59" spans="2:12" ht="18.75" x14ac:dyDescent="0.3">
      <c r="B59" s="77" t="s">
        <v>432</v>
      </c>
      <c r="C59" s="78"/>
      <c r="D59" s="78"/>
      <c r="E59" s="78"/>
      <c r="F59" s="78"/>
      <c r="G59" s="78"/>
      <c r="H59" s="78"/>
      <c r="I59" s="78"/>
      <c r="J59" s="78"/>
      <c r="K59" s="38"/>
      <c r="L59" s="39">
        <f>L56+L58</f>
        <v>0</v>
      </c>
    </row>
    <row r="60" spans="2:12" ht="18.75" x14ac:dyDescent="0.3"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9"/>
    </row>
    <row r="61" spans="2:12" ht="18.75" x14ac:dyDescent="0.3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9"/>
    </row>
    <row r="62" spans="2:12" ht="19.5" x14ac:dyDescent="0.3">
      <c r="B62" s="79" t="s">
        <v>442</v>
      </c>
      <c r="C62" s="80"/>
      <c r="D62" s="80"/>
      <c r="E62" s="80"/>
      <c r="F62" s="80"/>
      <c r="G62" s="80"/>
      <c r="H62" s="80"/>
      <c r="I62" s="80"/>
      <c r="J62" s="80"/>
      <c r="K62" s="80"/>
      <c r="L62" s="81"/>
    </row>
    <row r="63" spans="2:12" ht="18.75" x14ac:dyDescent="0.3">
      <c r="B63" s="77" t="s">
        <v>426</v>
      </c>
      <c r="C63" s="78"/>
      <c r="D63" s="78"/>
      <c r="E63" s="78"/>
      <c r="F63" s="78"/>
      <c r="G63" s="78"/>
      <c r="H63" s="78"/>
      <c r="I63" s="78"/>
      <c r="J63" s="78"/>
      <c r="K63" s="38"/>
      <c r="L63" s="39">
        <f>terapie!H9</f>
        <v>0</v>
      </c>
    </row>
    <row r="64" spans="2:12" x14ac:dyDescent="0.25">
      <c r="B64" s="37"/>
      <c r="C64" s="24"/>
      <c r="D64" s="40" t="s">
        <v>427</v>
      </c>
      <c r="E64" s="24"/>
      <c r="F64" s="24"/>
      <c r="G64" s="24"/>
      <c r="H64" s="40" t="s">
        <v>428</v>
      </c>
      <c r="I64" s="24"/>
      <c r="J64" s="24"/>
      <c r="K64" s="24"/>
      <c r="L64" s="41" t="s">
        <v>429</v>
      </c>
    </row>
    <row r="65" spans="2:12" x14ac:dyDescent="0.25">
      <c r="B65" s="42" t="s">
        <v>430</v>
      </c>
      <c r="C65" s="24" t="s">
        <v>431</v>
      </c>
      <c r="D65" s="43">
        <f>terapie!E10</f>
        <v>0</v>
      </c>
      <c r="E65" s="24"/>
      <c r="F65" s="24"/>
      <c r="G65" s="24"/>
      <c r="H65" s="44">
        <f>L63</f>
        <v>0</v>
      </c>
      <c r="I65" s="45"/>
      <c r="J65" s="45"/>
      <c r="K65" s="45"/>
      <c r="L65" s="46">
        <f>D65*H65</f>
        <v>0</v>
      </c>
    </row>
    <row r="66" spans="2:12" ht="18.75" x14ac:dyDescent="0.3">
      <c r="B66" s="77" t="s">
        <v>432</v>
      </c>
      <c r="C66" s="78"/>
      <c r="D66" s="78"/>
      <c r="E66" s="78"/>
      <c r="F66" s="78"/>
      <c r="G66" s="78"/>
      <c r="H66" s="78"/>
      <c r="I66" s="78"/>
      <c r="J66" s="78"/>
      <c r="K66" s="38"/>
      <c r="L66" s="39">
        <f>L63+L65</f>
        <v>0</v>
      </c>
    </row>
    <row r="67" spans="2:12" ht="18.75" x14ac:dyDescent="0.3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9"/>
    </row>
    <row r="68" spans="2:12" ht="18.75" x14ac:dyDescent="0.3"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9"/>
    </row>
    <row r="69" spans="2:12" x14ac:dyDescent="0.25">
      <c r="B69" s="42"/>
      <c r="C69" s="24"/>
      <c r="D69" s="50"/>
      <c r="E69" s="24"/>
      <c r="F69" s="24"/>
      <c r="G69" s="24"/>
      <c r="H69" s="51"/>
      <c r="I69" s="45"/>
      <c r="J69" s="45"/>
      <c r="K69" s="45"/>
      <c r="L69" s="46"/>
    </row>
    <row r="70" spans="2:12" x14ac:dyDescent="0.25">
      <c r="B70" s="42"/>
      <c r="C70" s="24"/>
      <c r="D70" s="50"/>
      <c r="E70" s="24"/>
      <c r="F70" s="24"/>
      <c r="G70" s="24"/>
      <c r="H70" s="51"/>
      <c r="I70" s="45"/>
      <c r="J70" s="45"/>
      <c r="K70" s="45"/>
      <c r="L70" s="46"/>
    </row>
    <row r="71" spans="2:12" ht="18.75" x14ac:dyDescent="0.3">
      <c r="B71" s="77" t="s">
        <v>411</v>
      </c>
      <c r="C71" s="78"/>
      <c r="D71" s="78"/>
      <c r="E71" s="78"/>
      <c r="F71" s="78"/>
      <c r="G71" s="78"/>
      <c r="H71" s="78"/>
      <c r="I71" s="78"/>
      <c r="J71" s="78"/>
      <c r="K71" s="38"/>
      <c r="L71" s="39">
        <f>L13+L20+L27+L34+L41+L48+L56+L63</f>
        <v>0</v>
      </c>
    </row>
    <row r="72" spans="2:12" x14ac:dyDescent="0.25">
      <c r="B72" s="37"/>
      <c r="C72" s="24"/>
      <c r="D72" s="40"/>
      <c r="E72" s="24"/>
      <c r="F72" s="24"/>
      <c r="G72" s="24"/>
      <c r="H72" s="52"/>
      <c r="I72" s="24"/>
      <c r="J72" s="24"/>
      <c r="K72" s="24"/>
      <c r="L72" s="41" t="s">
        <v>429</v>
      </c>
    </row>
    <row r="73" spans="2:12" x14ac:dyDescent="0.25">
      <c r="B73" s="42"/>
      <c r="C73" s="24"/>
      <c r="D73" s="43"/>
      <c r="E73" s="24"/>
      <c r="F73" s="24"/>
      <c r="G73" s="24"/>
      <c r="H73" s="53"/>
      <c r="I73" s="45"/>
      <c r="J73" s="45"/>
      <c r="K73" s="45"/>
      <c r="L73" s="46">
        <f>L15+L22+L29+L36+L43+L50+L58+L65</f>
        <v>0</v>
      </c>
    </row>
    <row r="74" spans="2:12" ht="21" x14ac:dyDescent="0.35">
      <c r="B74" s="82" t="s">
        <v>433</v>
      </c>
      <c r="C74" s="83"/>
      <c r="D74" s="83"/>
      <c r="E74" s="83"/>
      <c r="F74" s="83"/>
      <c r="G74" s="83"/>
      <c r="H74" s="83"/>
      <c r="I74" s="83"/>
      <c r="J74" s="83"/>
      <c r="K74" s="54"/>
      <c r="L74" s="55">
        <f>L71+L73</f>
        <v>0</v>
      </c>
    </row>
    <row r="75" spans="2:12" ht="15.75" thickBot="1" x14ac:dyDescent="0.3"/>
    <row r="76" spans="2:12" x14ac:dyDescent="0.25"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69"/>
    </row>
    <row r="77" spans="2:12" x14ac:dyDescent="0.25"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2"/>
    </row>
    <row r="78" spans="2:12" x14ac:dyDescent="0.25"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2"/>
    </row>
    <row r="79" spans="2:12" ht="15.75" thickBot="1" x14ac:dyDescent="0.3"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5"/>
    </row>
    <row r="80" spans="2:12" x14ac:dyDescent="0.25">
      <c r="B80" s="76" t="s">
        <v>452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2" spans="2:4" x14ac:dyDescent="0.25">
      <c r="B82" s="56" t="s">
        <v>434</v>
      </c>
      <c r="C82" s="56"/>
      <c r="D82" s="57"/>
    </row>
  </sheetData>
  <mergeCells count="31">
    <mergeCell ref="B41:J41"/>
    <mergeCell ref="B44:J44"/>
    <mergeCell ref="B47:L47"/>
    <mergeCell ref="B27:J27"/>
    <mergeCell ref="B2:L2"/>
    <mergeCell ref="C6:L6"/>
    <mergeCell ref="C8:D8"/>
    <mergeCell ref="C9:D9"/>
    <mergeCell ref="B12:L12"/>
    <mergeCell ref="B13:J13"/>
    <mergeCell ref="B16:J16"/>
    <mergeCell ref="B19:L19"/>
    <mergeCell ref="B20:J20"/>
    <mergeCell ref="B23:J23"/>
    <mergeCell ref="B26:L26"/>
    <mergeCell ref="B80:L80"/>
    <mergeCell ref="B30:J30"/>
    <mergeCell ref="B33:L33"/>
    <mergeCell ref="B34:J34"/>
    <mergeCell ref="B37:J37"/>
    <mergeCell ref="B71:J71"/>
    <mergeCell ref="B63:J63"/>
    <mergeCell ref="B66:J66"/>
    <mergeCell ref="B48:J48"/>
    <mergeCell ref="B51:J51"/>
    <mergeCell ref="B55:L55"/>
    <mergeCell ref="B56:J56"/>
    <mergeCell ref="B59:J59"/>
    <mergeCell ref="B62:L62"/>
    <mergeCell ref="B74:J74"/>
    <mergeCell ref="B40:L40"/>
  </mergeCells>
  <pageMargins left="0.7" right="0.7" top="0.78740157499999996" bottom="0.78740157499999996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pane ySplit="3" topLeftCell="A4" activePane="bottomLeft" state="frozen"/>
      <selection pane="bottomLeft" activeCell="G5" sqref="G5"/>
    </sheetView>
  </sheetViews>
  <sheetFormatPr defaultRowHeight="15" x14ac:dyDescent="0.25"/>
  <cols>
    <col min="1" max="1" width="18.42578125" style="2" bestFit="1" customWidth="1"/>
    <col min="2" max="2" width="47.85546875" style="2" bestFit="1" customWidth="1"/>
    <col min="3" max="3" width="11" style="2" bestFit="1" customWidth="1"/>
    <col min="4" max="4" width="10" style="7" bestFit="1" customWidth="1"/>
    <col min="5" max="5" width="7" bestFit="1" customWidth="1"/>
    <col min="6" max="6" width="5.42578125" bestFit="1" customWidth="1"/>
    <col min="7" max="7" width="15.140625" customWidth="1"/>
    <col min="8" max="8" width="18.5703125" customWidth="1"/>
  </cols>
  <sheetData>
    <row r="1" spans="1:8" ht="9" customHeight="1" x14ac:dyDescent="0.25"/>
    <row r="2" spans="1:8" ht="17.25" x14ac:dyDescent="0.3">
      <c r="A2" s="96" t="s">
        <v>445</v>
      </c>
      <c r="B2" s="96"/>
      <c r="C2" s="96"/>
      <c r="D2" s="96"/>
      <c r="E2" s="96"/>
      <c r="F2" s="96"/>
      <c r="G2" s="96"/>
      <c r="H2" s="96"/>
    </row>
    <row r="3" spans="1:8" x14ac:dyDescent="0.25">
      <c r="A3" s="3" t="s">
        <v>0</v>
      </c>
      <c r="B3" s="3" t="s">
        <v>1</v>
      </c>
      <c r="C3" s="3" t="s">
        <v>2</v>
      </c>
      <c r="D3" s="16" t="s">
        <v>409</v>
      </c>
      <c r="E3" s="9" t="s">
        <v>402</v>
      </c>
      <c r="F3" s="9" t="s">
        <v>406</v>
      </c>
      <c r="G3" s="9" t="s">
        <v>403</v>
      </c>
      <c r="H3" s="9" t="s">
        <v>404</v>
      </c>
    </row>
    <row r="4" spans="1:8" x14ac:dyDescent="0.25">
      <c r="A4" s="3"/>
      <c r="B4" s="3"/>
      <c r="C4" s="3"/>
      <c r="D4" s="16" t="s">
        <v>408</v>
      </c>
      <c r="E4" s="3" t="s">
        <v>405</v>
      </c>
      <c r="F4" s="3" t="s">
        <v>407</v>
      </c>
      <c r="G4" s="3" t="s">
        <v>410</v>
      </c>
      <c r="H4" s="3" t="s">
        <v>410</v>
      </c>
    </row>
    <row r="5" spans="1:8" x14ac:dyDescent="0.25">
      <c r="A5" s="4" t="s">
        <v>4</v>
      </c>
      <c r="B5" s="4" t="s">
        <v>3</v>
      </c>
      <c r="C5" s="4" t="s">
        <v>16</v>
      </c>
      <c r="D5" s="8">
        <v>46022</v>
      </c>
      <c r="E5" s="12">
        <v>3</v>
      </c>
      <c r="F5" s="14">
        <v>1</v>
      </c>
      <c r="G5" s="58"/>
      <c r="H5" s="15">
        <f t="shared" ref="H5:H51" si="0">G5*F5</f>
        <v>0</v>
      </c>
    </row>
    <row r="6" spans="1:8" x14ac:dyDescent="0.25">
      <c r="A6" s="4" t="s">
        <v>4</v>
      </c>
      <c r="B6" s="4" t="s">
        <v>46</v>
      </c>
      <c r="C6" s="4" t="s">
        <v>47</v>
      </c>
      <c r="D6" s="6">
        <v>45199</v>
      </c>
      <c r="E6" s="12">
        <v>5</v>
      </c>
      <c r="F6" s="12">
        <v>1</v>
      </c>
      <c r="G6" s="59"/>
      <c r="H6" s="13">
        <f t="shared" si="0"/>
        <v>0</v>
      </c>
    </row>
    <row r="7" spans="1:8" x14ac:dyDescent="0.25">
      <c r="A7" s="4" t="s">
        <v>4</v>
      </c>
      <c r="B7" s="4" t="s">
        <v>50</v>
      </c>
      <c r="C7" s="4" t="s">
        <v>19</v>
      </c>
      <c r="D7" s="6">
        <v>45260</v>
      </c>
      <c r="E7" s="12">
        <v>5</v>
      </c>
      <c r="F7" s="12">
        <v>1</v>
      </c>
      <c r="G7" s="59"/>
      <c r="H7" s="13">
        <f t="shared" si="0"/>
        <v>0</v>
      </c>
    </row>
    <row r="8" spans="1:8" x14ac:dyDescent="0.25">
      <c r="A8" s="4" t="s">
        <v>4</v>
      </c>
      <c r="B8" s="4" t="s">
        <v>38</v>
      </c>
      <c r="C8" s="4" t="s">
        <v>19</v>
      </c>
      <c r="D8" s="6">
        <v>45265</v>
      </c>
      <c r="E8" s="12">
        <v>2</v>
      </c>
      <c r="F8" s="12">
        <v>2</v>
      </c>
      <c r="G8" s="59"/>
      <c r="H8" s="13">
        <f t="shared" si="0"/>
        <v>0</v>
      </c>
    </row>
    <row r="9" spans="1:8" x14ac:dyDescent="0.25">
      <c r="A9" s="4" t="s">
        <v>4</v>
      </c>
      <c r="B9" s="4" t="s">
        <v>18</v>
      </c>
      <c r="C9" s="4" t="s">
        <v>19</v>
      </c>
      <c r="D9" s="8">
        <v>46022</v>
      </c>
      <c r="E9" s="12">
        <v>3</v>
      </c>
      <c r="F9" s="12">
        <v>1</v>
      </c>
      <c r="G9" s="58"/>
      <c r="H9" s="15">
        <f t="shared" si="0"/>
        <v>0</v>
      </c>
    </row>
    <row r="10" spans="1:8" x14ac:dyDescent="0.25">
      <c r="A10" s="4" t="s">
        <v>4</v>
      </c>
      <c r="B10" s="4" t="s">
        <v>3</v>
      </c>
      <c r="C10" s="4" t="s">
        <v>43</v>
      </c>
      <c r="D10" s="6">
        <v>45077</v>
      </c>
      <c r="E10" s="12">
        <v>2</v>
      </c>
      <c r="F10" s="12">
        <v>2</v>
      </c>
      <c r="G10" s="59"/>
      <c r="H10" s="13">
        <f t="shared" si="0"/>
        <v>0</v>
      </c>
    </row>
    <row r="11" spans="1:8" x14ac:dyDescent="0.25">
      <c r="A11" s="4" t="s">
        <v>4</v>
      </c>
      <c r="B11" s="4" t="s">
        <v>36</v>
      </c>
      <c r="C11" s="4" t="s">
        <v>11</v>
      </c>
      <c r="D11" s="6">
        <v>45077</v>
      </c>
      <c r="E11" s="12">
        <v>2</v>
      </c>
      <c r="F11" s="12">
        <v>2</v>
      </c>
      <c r="G11" s="59"/>
      <c r="H11" s="13">
        <f t="shared" si="0"/>
        <v>0</v>
      </c>
    </row>
    <row r="12" spans="1:8" x14ac:dyDescent="0.25">
      <c r="A12" s="10" t="s">
        <v>4</v>
      </c>
      <c r="B12" s="10" t="s">
        <v>10</v>
      </c>
      <c r="C12" s="10" t="s">
        <v>11</v>
      </c>
      <c r="D12" s="8">
        <v>45583</v>
      </c>
      <c r="E12" s="14">
        <v>3</v>
      </c>
      <c r="F12" s="12">
        <v>1</v>
      </c>
      <c r="G12" s="59"/>
      <c r="H12" s="13">
        <f t="shared" si="0"/>
        <v>0</v>
      </c>
    </row>
    <row r="13" spans="1:8" x14ac:dyDescent="0.25">
      <c r="A13" s="4" t="s">
        <v>4</v>
      </c>
      <c r="B13" s="4" t="s">
        <v>49</v>
      </c>
      <c r="C13" s="4" t="s">
        <v>11</v>
      </c>
      <c r="D13" s="6">
        <v>46156</v>
      </c>
      <c r="E13" s="12">
        <v>5</v>
      </c>
      <c r="F13" s="12">
        <v>1</v>
      </c>
      <c r="G13" s="59"/>
      <c r="H13" s="13">
        <f t="shared" si="0"/>
        <v>0</v>
      </c>
    </row>
    <row r="14" spans="1:8" x14ac:dyDescent="0.25">
      <c r="A14" s="4" t="s">
        <v>4</v>
      </c>
      <c r="B14" s="4" t="s">
        <v>3</v>
      </c>
      <c r="C14" s="4" t="s">
        <v>41</v>
      </c>
      <c r="D14" s="6">
        <v>45077</v>
      </c>
      <c r="E14" s="12">
        <v>2</v>
      </c>
      <c r="F14" s="12">
        <v>2</v>
      </c>
      <c r="G14" s="59"/>
      <c r="H14" s="13">
        <f t="shared" si="0"/>
        <v>0</v>
      </c>
    </row>
    <row r="15" spans="1:8" x14ac:dyDescent="0.25">
      <c r="A15" s="4" t="s">
        <v>4</v>
      </c>
      <c r="B15" s="4" t="s">
        <v>3</v>
      </c>
      <c r="C15" s="4" t="s">
        <v>56</v>
      </c>
      <c r="D15" s="6">
        <v>45838</v>
      </c>
      <c r="E15" s="12">
        <v>5</v>
      </c>
      <c r="F15" s="12">
        <v>1</v>
      </c>
      <c r="G15" s="59"/>
      <c r="H15" s="13">
        <f t="shared" si="0"/>
        <v>0</v>
      </c>
    </row>
    <row r="16" spans="1:8" x14ac:dyDescent="0.25">
      <c r="A16" s="10" t="s">
        <v>4</v>
      </c>
      <c r="B16" s="10" t="s">
        <v>3</v>
      </c>
      <c r="C16" s="10" t="s">
        <v>54</v>
      </c>
      <c r="D16" s="8">
        <v>45688</v>
      </c>
      <c r="E16" s="14">
        <v>5</v>
      </c>
      <c r="F16" s="12">
        <v>1</v>
      </c>
      <c r="G16" s="59"/>
      <c r="H16" s="13">
        <f t="shared" si="0"/>
        <v>0</v>
      </c>
    </row>
    <row r="17" spans="1:8" x14ac:dyDescent="0.25">
      <c r="A17" s="4" t="s">
        <v>4</v>
      </c>
      <c r="B17" s="4" t="s">
        <v>3</v>
      </c>
      <c r="C17" s="4" t="s">
        <v>40</v>
      </c>
      <c r="D17" s="6">
        <v>45077</v>
      </c>
      <c r="E17" s="12">
        <v>2</v>
      </c>
      <c r="F17" s="12">
        <v>2</v>
      </c>
      <c r="G17" s="59"/>
      <c r="H17" s="13">
        <f t="shared" si="0"/>
        <v>0</v>
      </c>
    </row>
    <row r="18" spans="1:8" x14ac:dyDescent="0.25">
      <c r="A18" s="4" t="s">
        <v>4</v>
      </c>
      <c r="B18" s="4" t="s">
        <v>3</v>
      </c>
      <c r="C18" s="4" t="s">
        <v>44</v>
      </c>
      <c r="D18" s="6">
        <v>45077</v>
      </c>
      <c r="E18" s="12">
        <v>2</v>
      </c>
      <c r="F18" s="12">
        <v>2</v>
      </c>
      <c r="G18" s="59"/>
      <c r="H18" s="13">
        <f t="shared" si="0"/>
        <v>0</v>
      </c>
    </row>
    <row r="19" spans="1:8" x14ac:dyDescent="0.25">
      <c r="A19" s="10" t="s">
        <v>4</v>
      </c>
      <c r="B19" s="10" t="s">
        <v>3</v>
      </c>
      <c r="C19" s="10" t="s">
        <v>53</v>
      </c>
      <c r="D19" s="8">
        <v>45443</v>
      </c>
      <c r="E19" s="14">
        <v>5</v>
      </c>
      <c r="F19" s="12">
        <v>1</v>
      </c>
      <c r="G19" s="59"/>
      <c r="H19" s="13">
        <f t="shared" si="0"/>
        <v>0</v>
      </c>
    </row>
    <row r="20" spans="1:8" x14ac:dyDescent="0.25">
      <c r="A20" s="4" t="s">
        <v>4</v>
      </c>
      <c r="B20" s="4" t="s">
        <v>33</v>
      </c>
      <c r="C20" s="4" t="s">
        <v>21</v>
      </c>
      <c r="D20" s="6">
        <v>45016</v>
      </c>
      <c r="E20" s="12">
        <v>5</v>
      </c>
      <c r="F20" s="12">
        <v>1</v>
      </c>
      <c r="G20" s="59"/>
      <c r="H20" s="13">
        <f t="shared" si="0"/>
        <v>0</v>
      </c>
    </row>
    <row r="21" spans="1:8" x14ac:dyDescent="0.25">
      <c r="A21" s="4" t="s">
        <v>4</v>
      </c>
      <c r="B21" s="4" t="s">
        <v>20</v>
      </c>
      <c r="C21" s="4" t="s">
        <v>21</v>
      </c>
      <c r="D21" s="8">
        <v>46387</v>
      </c>
      <c r="E21" s="12">
        <v>4</v>
      </c>
      <c r="F21" s="12">
        <v>1</v>
      </c>
      <c r="G21" s="58"/>
      <c r="H21" s="15">
        <f t="shared" si="0"/>
        <v>0</v>
      </c>
    </row>
    <row r="22" spans="1:8" x14ac:dyDescent="0.25">
      <c r="A22" s="4" t="s">
        <v>4</v>
      </c>
      <c r="B22" s="4" t="s">
        <v>24</v>
      </c>
      <c r="C22" s="4" t="s">
        <v>21</v>
      </c>
      <c r="D22" s="8">
        <v>46387</v>
      </c>
      <c r="E22" s="12">
        <v>4</v>
      </c>
      <c r="F22" s="12">
        <v>1</v>
      </c>
      <c r="G22" s="58"/>
      <c r="H22" s="15">
        <f t="shared" si="0"/>
        <v>0</v>
      </c>
    </row>
    <row r="23" spans="1:8" x14ac:dyDescent="0.25">
      <c r="A23" s="4" t="s">
        <v>4</v>
      </c>
      <c r="B23" s="4" t="s">
        <v>58</v>
      </c>
      <c r="C23" s="4" t="s">
        <v>9</v>
      </c>
      <c r="D23" s="6">
        <v>46022</v>
      </c>
      <c r="E23" s="12">
        <v>5</v>
      </c>
      <c r="F23" s="12">
        <v>1</v>
      </c>
      <c r="G23" s="59"/>
      <c r="H23" s="13">
        <f t="shared" si="0"/>
        <v>0</v>
      </c>
    </row>
    <row r="24" spans="1:8" x14ac:dyDescent="0.25">
      <c r="A24" s="4" t="s">
        <v>4</v>
      </c>
      <c r="B24" s="4" t="s">
        <v>8</v>
      </c>
      <c r="C24" s="4" t="s">
        <v>9</v>
      </c>
      <c r="D24" s="8">
        <v>45291</v>
      </c>
      <c r="E24" s="12">
        <v>1</v>
      </c>
      <c r="F24" s="12">
        <v>4</v>
      </c>
      <c r="G24" s="58"/>
      <c r="H24" s="15">
        <f t="shared" si="0"/>
        <v>0</v>
      </c>
    </row>
    <row r="25" spans="1:8" s="11" customFormat="1" x14ac:dyDescent="0.25">
      <c r="A25" s="4" t="s">
        <v>4</v>
      </c>
      <c r="B25" s="4" t="s">
        <v>17</v>
      </c>
      <c r="C25" s="4" t="s">
        <v>9</v>
      </c>
      <c r="D25" s="8">
        <v>45291</v>
      </c>
      <c r="E25" s="12">
        <v>1</v>
      </c>
      <c r="F25" s="12">
        <v>4</v>
      </c>
      <c r="G25" s="58"/>
      <c r="H25" s="15">
        <f t="shared" si="0"/>
        <v>0</v>
      </c>
    </row>
    <row r="26" spans="1:8" s="11" customFormat="1" x14ac:dyDescent="0.25">
      <c r="A26" s="4" t="s">
        <v>4</v>
      </c>
      <c r="B26" s="4" t="s">
        <v>3</v>
      </c>
      <c r="C26" s="4" t="s">
        <v>35</v>
      </c>
      <c r="D26" s="6">
        <v>45077</v>
      </c>
      <c r="E26" s="12">
        <v>2</v>
      </c>
      <c r="F26" s="12">
        <v>2</v>
      </c>
      <c r="G26" s="59"/>
      <c r="H26" s="13">
        <f t="shared" si="0"/>
        <v>0</v>
      </c>
    </row>
    <row r="27" spans="1:8" s="11" customFormat="1" x14ac:dyDescent="0.25">
      <c r="A27" s="4" t="s">
        <v>4</v>
      </c>
      <c r="B27" s="4" t="s">
        <v>3</v>
      </c>
      <c r="C27" s="4" t="s">
        <v>7</v>
      </c>
      <c r="D27" s="6">
        <v>45046</v>
      </c>
      <c r="E27" s="12">
        <v>3</v>
      </c>
      <c r="F27" s="12">
        <v>2</v>
      </c>
      <c r="G27" s="59"/>
      <c r="H27" s="13">
        <f t="shared" si="0"/>
        <v>0</v>
      </c>
    </row>
    <row r="28" spans="1:8" s="11" customFormat="1" x14ac:dyDescent="0.25">
      <c r="A28" s="4" t="s">
        <v>4</v>
      </c>
      <c r="B28" s="4" t="s">
        <v>6</v>
      </c>
      <c r="C28" s="4" t="s">
        <v>7</v>
      </c>
      <c r="D28" s="8">
        <v>46022</v>
      </c>
      <c r="E28" s="12">
        <v>3</v>
      </c>
      <c r="F28" s="14">
        <v>1</v>
      </c>
      <c r="G28" s="58"/>
      <c r="H28" s="15">
        <f t="shared" si="0"/>
        <v>0</v>
      </c>
    </row>
    <row r="29" spans="1:8" s="11" customFormat="1" x14ac:dyDescent="0.25">
      <c r="A29" s="4" t="s">
        <v>4</v>
      </c>
      <c r="B29" s="4" t="s">
        <v>3</v>
      </c>
      <c r="C29" s="4" t="s">
        <v>60</v>
      </c>
      <c r="D29" s="6">
        <v>46142</v>
      </c>
      <c r="E29" s="12">
        <v>5</v>
      </c>
      <c r="F29" s="12">
        <v>1</v>
      </c>
      <c r="G29" s="59"/>
      <c r="H29" s="13">
        <f t="shared" si="0"/>
        <v>0</v>
      </c>
    </row>
    <row r="30" spans="1:8" s="11" customFormat="1" x14ac:dyDescent="0.25">
      <c r="A30" s="4" t="s">
        <v>4</v>
      </c>
      <c r="B30" s="4" t="s">
        <v>3</v>
      </c>
      <c r="C30" s="4" t="s">
        <v>39</v>
      </c>
      <c r="D30" s="6">
        <v>45077</v>
      </c>
      <c r="E30" s="12">
        <v>2</v>
      </c>
      <c r="F30" s="12">
        <v>2</v>
      </c>
      <c r="G30" s="59"/>
      <c r="H30" s="13">
        <f t="shared" si="0"/>
        <v>0</v>
      </c>
    </row>
    <row r="31" spans="1:8" x14ac:dyDescent="0.25">
      <c r="A31" s="4" t="s">
        <v>4</v>
      </c>
      <c r="B31" s="4" t="s">
        <v>57</v>
      </c>
      <c r="C31" s="4" t="s">
        <v>26</v>
      </c>
      <c r="D31" s="6">
        <v>45961</v>
      </c>
      <c r="E31" s="12">
        <v>5</v>
      </c>
      <c r="F31" s="12">
        <v>1</v>
      </c>
      <c r="G31" s="59"/>
      <c r="H31" s="13">
        <f t="shared" si="0"/>
        <v>0</v>
      </c>
    </row>
    <row r="32" spans="1:8" x14ac:dyDescent="0.25">
      <c r="A32" s="4" t="s">
        <v>4</v>
      </c>
      <c r="B32" s="4" t="s">
        <v>25</v>
      </c>
      <c r="C32" s="4" t="s">
        <v>26</v>
      </c>
      <c r="D32" s="8">
        <v>45657</v>
      </c>
      <c r="E32" s="12">
        <v>2</v>
      </c>
      <c r="F32" s="12">
        <v>2</v>
      </c>
      <c r="G32" s="58"/>
      <c r="H32" s="15">
        <f t="shared" si="0"/>
        <v>0</v>
      </c>
    </row>
    <row r="33" spans="1:8" x14ac:dyDescent="0.25">
      <c r="A33" s="4" t="s">
        <v>4</v>
      </c>
      <c r="B33" s="4" t="s">
        <v>31</v>
      </c>
      <c r="C33" s="4" t="s">
        <v>13</v>
      </c>
      <c r="D33" s="6">
        <v>44957</v>
      </c>
      <c r="E33" s="12">
        <v>5</v>
      </c>
      <c r="F33" s="12">
        <v>1</v>
      </c>
      <c r="G33" s="59"/>
      <c r="H33" s="13">
        <f t="shared" si="0"/>
        <v>0</v>
      </c>
    </row>
    <row r="34" spans="1:8" x14ac:dyDescent="0.25">
      <c r="A34" s="4" t="s">
        <v>4</v>
      </c>
      <c r="B34" s="4" t="s">
        <v>48</v>
      </c>
      <c r="C34" s="4" t="s">
        <v>13</v>
      </c>
      <c r="D34" s="6">
        <v>45230</v>
      </c>
      <c r="E34" s="12">
        <v>5</v>
      </c>
      <c r="F34" s="12">
        <v>1</v>
      </c>
      <c r="G34" s="59"/>
      <c r="H34" s="13">
        <f t="shared" si="0"/>
        <v>0</v>
      </c>
    </row>
    <row r="35" spans="1:8" x14ac:dyDescent="0.25">
      <c r="A35" s="10" t="s">
        <v>4</v>
      </c>
      <c r="B35" s="10" t="s">
        <v>12</v>
      </c>
      <c r="C35" s="10" t="s">
        <v>13</v>
      </c>
      <c r="D35" s="8">
        <v>45291</v>
      </c>
      <c r="E35" s="12">
        <v>1</v>
      </c>
      <c r="F35" s="12">
        <v>4</v>
      </c>
      <c r="G35" s="58"/>
      <c r="H35" s="15">
        <f t="shared" si="0"/>
        <v>0</v>
      </c>
    </row>
    <row r="36" spans="1:8" x14ac:dyDescent="0.25">
      <c r="A36" s="4" t="s">
        <v>4</v>
      </c>
      <c r="B36" s="4" t="s">
        <v>42</v>
      </c>
      <c r="C36" s="4" t="s">
        <v>15</v>
      </c>
      <c r="D36" s="6">
        <v>45077</v>
      </c>
      <c r="E36" s="12">
        <v>4</v>
      </c>
      <c r="F36" s="12">
        <v>1</v>
      </c>
      <c r="G36" s="59"/>
      <c r="H36" s="13">
        <f t="shared" si="0"/>
        <v>0</v>
      </c>
    </row>
    <row r="37" spans="1:8" x14ac:dyDescent="0.25">
      <c r="A37" s="10" t="s">
        <v>4</v>
      </c>
      <c r="B37" s="10" t="s">
        <v>51</v>
      </c>
      <c r="C37" s="10" t="s">
        <v>15</v>
      </c>
      <c r="D37" s="8">
        <v>45443</v>
      </c>
      <c r="E37" s="14">
        <v>5</v>
      </c>
      <c r="F37" s="12">
        <v>1</v>
      </c>
      <c r="G37" s="59"/>
      <c r="H37" s="13">
        <f t="shared" si="0"/>
        <v>0</v>
      </c>
    </row>
    <row r="38" spans="1:8" x14ac:dyDescent="0.25">
      <c r="A38" s="4" t="s">
        <v>4</v>
      </c>
      <c r="B38" s="4" t="s">
        <v>14</v>
      </c>
      <c r="C38" s="4" t="s">
        <v>15</v>
      </c>
      <c r="D38" s="8">
        <v>45291</v>
      </c>
      <c r="E38" s="12">
        <v>1</v>
      </c>
      <c r="F38" s="12">
        <v>4</v>
      </c>
      <c r="G38" s="58"/>
      <c r="H38" s="15">
        <f t="shared" si="0"/>
        <v>0</v>
      </c>
    </row>
    <row r="39" spans="1:8" x14ac:dyDescent="0.25">
      <c r="A39" s="4" t="s">
        <v>4</v>
      </c>
      <c r="B39" s="4" t="s">
        <v>30</v>
      </c>
      <c r="C39" s="4" t="s">
        <v>15</v>
      </c>
      <c r="D39" s="8">
        <v>45657</v>
      </c>
      <c r="E39" s="12">
        <v>2</v>
      </c>
      <c r="F39" s="12">
        <v>2</v>
      </c>
      <c r="G39" s="58"/>
      <c r="H39" s="15">
        <f t="shared" si="0"/>
        <v>0</v>
      </c>
    </row>
    <row r="40" spans="1:8" x14ac:dyDescent="0.25">
      <c r="A40" s="4" t="s">
        <v>4</v>
      </c>
      <c r="B40" s="4" t="s">
        <v>3</v>
      </c>
      <c r="C40" s="4" t="s">
        <v>27</v>
      </c>
      <c r="D40" s="8">
        <v>45657</v>
      </c>
      <c r="E40" s="12">
        <v>2</v>
      </c>
      <c r="F40" s="12">
        <v>2</v>
      </c>
      <c r="G40" s="58"/>
      <c r="H40" s="15">
        <f t="shared" si="0"/>
        <v>0</v>
      </c>
    </row>
    <row r="41" spans="1:8" x14ac:dyDescent="0.25">
      <c r="A41" s="4" t="s">
        <v>4</v>
      </c>
      <c r="B41" s="4" t="s">
        <v>3</v>
      </c>
      <c r="C41" s="4" t="s">
        <v>55</v>
      </c>
      <c r="D41" s="6">
        <v>45838</v>
      </c>
      <c r="E41" s="12">
        <v>5</v>
      </c>
      <c r="F41" s="12">
        <v>1</v>
      </c>
      <c r="G41" s="59"/>
      <c r="H41" s="13">
        <f t="shared" si="0"/>
        <v>0</v>
      </c>
    </row>
    <row r="42" spans="1:8" x14ac:dyDescent="0.25">
      <c r="A42" s="4" t="s">
        <v>4</v>
      </c>
      <c r="B42" s="4" t="s">
        <v>3</v>
      </c>
      <c r="C42" s="4" t="s">
        <v>37</v>
      </c>
      <c r="D42" s="6">
        <v>45077</v>
      </c>
      <c r="E42" s="12">
        <v>2</v>
      </c>
      <c r="F42" s="12">
        <v>2</v>
      </c>
      <c r="G42" s="59"/>
      <c r="H42" s="13">
        <f t="shared" si="0"/>
        <v>0</v>
      </c>
    </row>
    <row r="43" spans="1:8" x14ac:dyDescent="0.25">
      <c r="A43" s="10" t="s">
        <v>4</v>
      </c>
      <c r="B43" s="10" t="s">
        <v>3</v>
      </c>
      <c r="C43" s="10" t="s">
        <v>52</v>
      </c>
      <c r="D43" s="8">
        <v>45443</v>
      </c>
      <c r="E43" s="14">
        <v>5</v>
      </c>
      <c r="F43" s="12">
        <v>1</v>
      </c>
      <c r="G43" s="59"/>
      <c r="H43" s="13">
        <f t="shared" si="0"/>
        <v>0</v>
      </c>
    </row>
    <row r="44" spans="1:8" x14ac:dyDescent="0.25">
      <c r="A44" s="4" t="s">
        <v>4</v>
      </c>
      <c r="B44" s="4" t="s">
        <v>34</v>
      </c>
      <c r="C44" s="4" t="s">
        <v>29</v>
      </c>
      <c r="D44" s="6">
        <v>45077</v>
      </c>
      <c r="E44" s="12">
        <v>5</v>
      </c>
      <c r="F44" s="12">
        <v>1</v>
      </c>
      <c r="G44" s="59"/>
      <c r="H44" s="13">
        <f t="shared" si="0"/>
        <v>0</v>
      </c>
    </row>
    <row r="45" spans="1:8" x14ac:dyDescent="0.25">
      <c r="A45" s="4" t="s">
        <v>4</v>
      </c>
      <c r="B45" s="4" t="s">
        <v>59</v>
      </c>
      <c r="C45" s="4" t="s">
        <v>29</v>
      </c>
      <c r="D45" s="6">
        <v>46142</v>
      </c>
      <c r="E45" s="12">
        <v>5</v>
      </c>
      <c r="F45" s="12">
        <v>1</v>
      </c>
      <c r="G45" s="59"/>
      <c r="H45" s="13">
        <f t="shared" si="0"/>
        <v>0</v>
      </c>
    </row>
    <row r="46" spans="1:8" x14ac:dyDescent="0.25">
      <c r="A46" s="4" t="s">
        <v>4</v>
      </c>
      <c r="B46" s="4" t="s">
        <v>28</v>
      </c>
      <c r="C46" s="4" t="s">
        <v>29</v>
      </c>
      <c r="D46" s="8">
        <v>45657</v>
      </c>
      <c r="E46" s="12">
        <v>2</v>
      </c>
      <c r="F46" s="12">
        <v>2</v>
      </c>
      <c r="G46" s="58"/>
      <c r="H46" s="15">
        <f t="shared" si="0"/>
        <v>0</v>
      </c>
    </row>
    <row r="47" spans="1:8" x14ac:dyDescent="0.25">
      <c r="A47" s="4" t="s">
        <v>4</v>
      </c>
      <c r="B47" s="4" t="s">
        <v>32</v>
      </c>
      <c r="C47" s="4"/>
      <c r="D47" s="6">
        <v>44957</v>
      </c>
      <c r="E47" s="12">
        <v>4</v>
      </c>
      <c r="F47" s="12">
        <v>1</v>
      </c>
      <c r="G47" s="59"/>
      <c r="H47" s="13">
        <f t="shared" si="0"/>
        <v>0</v>
      </c>
    </row>
    <row r="48" spans="1:8" x14ac:dyDescent="0.25">
      <c r="A48" s="4" t="s">
        <v>4</v>
      </c>
      <c r="B48" s="4" t="s">
        <v>45</v>
      </c>
      <c r="C48" s="4"/>
      <c r="D48" s="6">
        <v>45077</v>
      </c>
      <c r="E48" s="12">
        <v>2</v>
      </c>
      <c r="F48" s="12">
        <v>2</v>
      </c>
      <c r="G48" s="59"/>
      <c r="H48" s="13">
        <f t="shared" si="0"/>
        <v>0</v>
      </c>
    </row>
    <row r="49" spans="1:8" x14ac:dyDescent="0.25">
      <c r="A49" s="4" t="s">
        <v>4</v>
      </c>
      <c r="B49" s="4" t="s">
        <v>61</v>
      </c>
      <c r="C49" s="4"/>
      <c r="D49" s="6">
        <v>45077</v>
      </c>
      <c r="E49" s="12">
        <v>2</v>
      </c>
      <c r="F49" s="12">
        <v>2</v>
      </c>
      <c r="G49" s="59"/>
      <c r="H49" s="13">
        <f t="shared" si="0"/>
        <v>0</v>
      </c>
    </row>
    <row r="50" spans="1:8" x14ac:dyDescent="0.25">
      <c r="A50" s="10" t="s">
        <v>4</v>
      </c>
      <c r="B50" s="10" t="s">
        <v>5</v>
      </c>
      <c r="C50" s="10"/>
      <c r="D50" s="8">
        <v>45403</v>
      </c>
      <c r="E50" s="14">
        <v>3</v>
      </c>
      <c r="F50" s="12">
        <v>1</v>
      </c>
      <c r="G50" s="59"/>
      <c r="H50" s="13">
        <f t="shared" si="0"/>
        <v>0</v>
      </c>
    </row>
    <row r="51" spans="1:8" x14ac:dyDescent="0.25">
      <c r="A51" s="4" t="s">
        <v>22</v>
      </c>
      <c r="B51" s="4" t="s">
        <v>23</v>
      </c>
      <c r="C51" s="4"/>
      <c r="D51" s="6">
        <v>46387</v>
      </c>
      <c r="E51" s="12">
        <v>4</v>
      </c>
      <c r="F51" s="12">
        <v>1</v>
      </c>
      <c r="G51" s="58"/>
      <c r="H51" s="15">
        <f t="shared" si="0"/>
        <v>0</v>
      </c>
    </row>
    <row r="52" spans="1:8" ht="7.5" customHeight="1" x14ac:dyDescent="0.25"/>
    <row r="53" spans="1:8" x14ac:dyDescent="0.25">
      <c r="A53" s="93" t="s">
        <v>411</v>
      </c>
      <c r="B53" s="94"/>
      <c r="C53" s="94"/>
      <c r="D53" s="94"/>
      <c r="E53" s="94"/>
      <c r="F53" s="94"/>
      <c r="G53" s="95"/>
      <c r="H53" s="17">
        <f>SUM(H5:H52)</f>
        <v>0</v>
      </c>
    </row>
    <row r="54" spans="1:8" x14ac:dyDescent="0.25">
      <c r="A54" s="93" t="s">
        <v>412</v>
      </c>
      <c r="B54" s="94"/>
      <c r="C54" s="95"/>
      <c r="D54" s="64">
        <v>0</v>
      </c>
      <c r="E54" s="62"/>
      <c r="F54" s="62"/>
      <c r="G54" s="63"/>
      <c r="H54" s="17">
        <f>H53*D54</f>
        <v>0</v>
      </c>
    </row>
    <row r="55" spans="1:8" x14ac:dyDescent="0.25">
      <c r="A55" s="93" t="s">
        <v>413</v>
      </c>
      <c r="B55" s="94"/>
      <c r="C55" s="94"/>
      <c r="D55" s="94"/>
      <c r="E55" s="94"/>
      <c r="F55" s="94"/>
      <c r="G55" s="95"/>
      <c r="H55" s="17">
        <f>H53+H54</f>
        <v>0</v>
      </c>
    </row>
  </sheetData>
  <sortState ref="A3:H49">
    <sortCondition ref="C3:C49"/>
  </sortState>
  <mergeCells count="4">
    <mergeCell ref="A53:G53"/>
    <mergeCell ref="A55:G55"/>
    <mergeCell ref="A54:C54"/>
    <mergeCell ref="A2:H2"/>
  </mergeCells>
  <pageMargins left="0.7" right="0.7" top="0.78740157499999996" bottom="0.78740157499999996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workbookViewId="0">
      <selection activeCell="D8" sqref="D8"/>
    </sheetView>
  </sheetViews>
  <sheetFormatPr defaultRowHeight="15" x14ac:dyDescent="0.25"/>
  <cols>
    <col min="1" max="1" width="18.42578125" style="2" bestFit="1" customWidth="1"/>
    <col min="2" max="2" width="23" style="2" bestFit="1" customWidth="1"/>
    <col min="3" max="3" width="19" style="2" bestFit="1" customWidth="1"/>
    <col min="4" max="4" width="10.140625" style="7" bestFit="1" customWidth="1"/>
    <col min="5" max="5" width="7" bestFit="1" customWidth="1"/>
    <col min="6" max="6" width="5.42578125" bestFit="1" customWidth="1"/>
    <col min="7" max="7" width="14.7109375" customWidth="1"/>
    <col min="8" max="8" width="19.42578125" customWidth="1"/>
  </cols>
  <sheetData>
    <row r="1" spans="1:8" ht="13.5" customHeight="1" x14ac:dyDescent="0.25"/>
    <row r="2" spans="1:8" ht="21.75" customHeight="1" x14ac:dyDescent="0.3">
      <c r="A2" s="97" t="s">
        <v>453</v>
      </c>
      <c r="B2" s="98"/>
      <c r="C2" s="98"/>
      <c r="D2" s="98"/>
      <c r="E2" s="98"/>
      <c r="F2" s="98"/>
      <c r="G2" s="98"/>
      <c r="H2" s="99"/>
    </row>
    <row r="3" spans="1:8" x14ac:dyDescent="0.25">
      <c r="A3" s="65" t="s">
        <v>0</v>
      </c>
      <c r="B3" s="65" t="s">
        <v>1</v>
      </c>
      <c r="C3" s="65" t="s">
        <v>2</v>
      </c>
      <c r="D3" s="66" t="s">
        <v>409</v>
      </c>
      <c r="E3" s="9" t="s">
        <v>402</v>
      </c>
      <c r="F3" s="9" t="s">
        <v>406</v>
      </c>
      <c r="G3" s="9" t="s">
        <v>403</v>
      </c>
      <c r="H3" s="9" t="s">
        <v>404</v>
      </c>
    </row>
    <row r="4" spans="1:8" x14ac:dyDescent="0.25">
      <c r="A4" s="3"/>
      <c r="B4" s="3"/>
      <c r="C4" s="3"/>
      <c r="D4" s="16" t="s">
        <v>408</v>
      </c>
      <c r="E4" s="3" t="s">
        <v>405</v>
      </c>
      <c r="F4" s="3" t="s">
        <v>407</v>
      </c>
      <c r="G4" s="3" t="s">
        <v>410</v>
      </c>
      <c r="H4" s="3" t="s">
        <v>410</v>
      </c>
    </row>
    <row r="5" spans="1:8" x14ac:dyDescent="0.25">
      <c r="A5" s="4" t="s">
        <v>4</v>
      </c>
      <c r="B5" s="4" t="s">
        <v>63</v>
      </c>
      <c r="C5" s="4" t="s">
        <v>64</v>
      </c>
      <c r="D5" s="6">
        <v>45077</v>
      </c>
      <c r="E5" s="12">
        <v>5</v>
      </c>
      <c r="F5" s="12">
        <v>1</v>
      </c>
      <c r="G5" s="58"/>
      <c r="H5" s="15">
        <f>G5*F5</f>
        <v>0</v>
      </c>
    </row>
    <row r="6" spans="1:8" x14ac:dyDescent="0.25">
      <c r="A6" s="4" t="s">
        <v>4</v>
      </c>
      <c r="B6" s="4" t="s">
        <v>65</v>
      </c>
      <c r="C6" s="4" t="s">
        <v>66</v>
      </c>
      <c r="D6" s="6">
        <v>45535</v>
      </c>
      <c r="E6" s="12">
        <v>5</v>
      </c>
      <c r="F6" s="12">
        <v>1</v>
      </c>
      <c r="G6" s="58"/>
      <c r="H6" s="15">
        <f t="shared" ref="H6:H69" si="0">G6*F6</f>
        <v>0</v>
      </c>
    </row>
    <row r="7" spans="1:8" x14ac:dyDescent="0.25">
      <c r="A7" s="4" t="s">
        <v>4</v>
      </c>
      <c r="B7" s="4" t="s">
        <v>67</v>
      </c>
      <c r="C7" s="4" t="s">
        <v>66</v>
      </c>
      <c r="D7" s="6">
        <v>45535</v>
      </c>
      <c r="E7" s="12">
        <v>5</v>
      </c>
      <c r="F7" s="12">
        <v>1</v>
      </c>
      <c r="G7" s="58"/>
      <c r="H7" s="15">
        <f t="shared" si="0"/>
        <v>0</v>
      </c>
    </row>
    <row r="8" spans="1:8" x14ac:dyDescent="0.25">
      <c r="A8" s="4" t="s">
        <v>4</v>
      </c>
      <c r="B8" s="4" t="s">
        <v>68</v>
      </c>
      <c r="C8" s="4" t="s">
        <v>66</v>
      </c>
      <c r="D8" s="6">
        <v>45535</v>
      </c>
      <c r="E8" s="12">
        <v>5</v>
      </c>
      <c r="F8" s="12">
        <v>1</v>
      </c>
      <c r="G8" s="58"/>
      <c r="H8" s="15">
        <f t="shared" si="0"/>
        <v>0</v>
      </c>
    </row>
    <row r="9" spans="1:8" x14ac:dyDescent="0.25">
      <c r="A9" s="4" t="s">
        <v>4</v>
      </c>
      <c r="B9" s="4" t="s">
        <v>69</v>
      </c>
      <c r="C9" s="4" t="s">
        <v>66</v>
      </c>
      <c r="D9" s="6">
        <v>45535</v>
      </c>
      <c r="E9" s="12">
        <v>5</v>
      </c>
      <c r="F9" s="12">
        <v>1</v>
      </c>
      <c r="G9" s="58"/>
      <c r="H9" s="15">
        <f t="shared" si="0"/>
        <v>0</v>
      </c>
    </row>
    <row r="10" spans="1:8" x14ac:dyDescent="0.25">
      <c r="A10" s="4" t="s">
        <v>4</v>
      </c>
      <c r="B10" s="4" t="s">
        <v>70</v>
      </c>
      <c r="C10" s="4" t="s">
        <v>64</v>
      </c>
      <c r="D10" s="6">
        <v>45535</v>
      </c>
      <c r="E10" s="12">
        <v>5</v>
      </c>
      <c r="F10" s="12">
        <v>1</v>
      </c>
      <c r="G10" s="58"/>
      <c r="H10" s="15">
        <f t="shared" si="0"/>
        <v>0</v>
      </c>
    </row>
    <row r="11" spans="1:8" x14ac:dyDescent="0.25">
      <c r="A11" s="4" t="s">
        <v>4</v>
      </c>
      <c r="B11" s="4" t="s">
        <v>71</v>
      </c>
      <c r="C11" s="4" t="s">
        <v>64</v>
      </c>
      <c r="D11" s="6">
        <v>45535</v>
      </c>
      <c r="E11" s="12">
        <v>5</v>
      </c>
      <c r="F11" s="12">
        <v>1</v>
      </c>
      <c r="G11" s="58"/>
      <c r="H11" s="15">
        <f t="shared" si="0"/>
        <v>0</v>
      </c>
    </row>
    <row r="12" spans="1:8" x14ac:dyDescent="0.25">
      <c r="A12" s="4" t="s">
        <v>4</v>
      </c>
      <c r="B12" s="4" t="s">
        <v>72</v>
      </c>
      <c r="C12" s="4" t="s">
        <v>64</v>
      </c>
      <c r="D12" s="6">
        <v>45535</v>
      </c>
      <c r="E12" s="12">
        <v>5</v>
      </c>
      <c r="F12" s="12">
        <v>1</v>
      </c>
      <c r="G12" s="58"/>
      <c r="H12" s="15">
        <f t="shared" si="0"/>
        <v>0</v>
      </c>
    </row>
    <row r="13" spans="1:8" x14ac:dyDescent="0.25">
      <c r="A13" s="4" t="s">
        <v>4</v>
      </c>
      <c r="B13" s="4" t="s">
        <v>73</v>
      </c>
      <c r="C13" s="4" t="s">
        <v>64</v>
      </c>
      <c r="D13" s="6">
        <v>45535</v>
      </c>
      <c r="E13" s="12">
        <v>5</v>
      </c>
      <c r="F13" s="12">
        <v>1</v>
      </c>
      <c r="G13" s="58"/>
      <c r="H13" s="15">
        <f t="shared" si="0"/>
        <v>0</v>
      </c>
    </row>
    <row r="14" spans="1:8" x14ac:dyDescent="0.25">
      <c r="A14" s="4" t="s">
        <v>4</v>
      </c>
      <c r="B14" s="4" t="s">
        <v>74</v>
      </c>
      <c r="C14" s="4" t="s">
        <v>64</v>
      </c>
      <c r="D14" s="6">
        <v>45535</v>
      </c>
      <c r="E14" s="12">
        <v>5</v>
      </c>
      <c r="F14" s="12">
        <v>1</v>
      </c>
      <c r="G14" s="58"/>
      <c r="H14" s="15">
        <f t="shared" si="0"/>
        <v>0</v>
      </c>
    </row>
    <row r="15" spans="1:8" x14ac:dyDescent="0.25">
      <c r="A15" s="4" t="s">
        <v>4</v>
      </c>
      <c r="B15" s="4" t="s">
        <v>75</v>
      </c>
      <c r="C15" s="4" t="s">
        <v>64</v>
      </c>
      <c r="D15" s="6">
        <v>45535</v>
      </c>
      <c r="E15" s="12">
        <v>5</v>
      </c>
      <c r="F15" s="12">
        <v>1</v>
      </c>
      <c r="G15" s="58"/>
      <c r="H15" s="15">
        <f t="shared" si="0"/>
        <v>0</v>
      </c>
    </row>
    <row r="16" spans="1:8" x14ac:dyDescent="0.25">
      <c r="A16" s="4" t="s">
        <v>4</v>
      </c>
      <c r="B16" s="4" t="s">
        <v>76</v>
      </c>
      <c r="C16" s="4" t="s">
        <v>64</v>
      </c>
      <c r="D16" s="6">
        <v>45535</v>
      </c>
      <c r="E16" s="12">
        <v>5</v>
      </c>
      <c r="F16" s="12">
        <v>1</v>
      </c>
      <c r="G16" s="58"/>
      <c r="H16" s="15">
        <f t="shared" si="0"/>
        <v>0</v>
      </c>
    </row>
    <row r="17" spans="1:8" x14ac:dyDescent="0.25">
      <c r="A17" s="4" t="s">
        <v>4</v>
      </c>
      <c r="B17" s="4" t="s">
        <v>77</v>
      </c>
      <c r="C17" s="4" t="s">
        <v>64</v>
      </c>
      <c r="D17" s="6">
        <v>45535</v>
      </c>
      <c r="E17" s="12">
        <v>5</v>
      </c>
      <c r="F17" s="12">
        <v>1</v>
      </c>
      <c r="G17" s="58"/>
      <c r="H17" s="15">
        <f t="shared" si="0"/>
        <v>0</v>
      </c>
    </row>
    <row r="18" spans="1:8" x14ac:dyDescent="0.25">
      <c r="A18" s="4" t="s">
        <v>4</v>
      </c>
      <c r="B18" s="4" t="s">
        <v>78</v>
      </c>
      <c r="C18" s="4" t="s">
        <v>79</v>
      </c>
      <c r="D18" s="6">
        <v>45535</v>
      </c>
      <c r="E18" s="12">
        <v>5</v>
      </c>
      <c r="F18" s="12">
        <v>1</v>
      </c>
      <c r="G18" s="58"/>
      <c r="H18" s="15">
        <f t="shared" si="0"/>
        <v>0</v>
      </c>
    </row>
    <row r="19" spans="1:8" x14ac:dyDescent="0.25">
      <c r="A19" s="4" t="s">
        <v>4</v>
      </c>
      <c r="B19" s="4" t="s">
        <v>80</v>
      </c>
      <c r="C19" s="4" t="s">
        <v>79</v>
      </c>
      <c r="D19" s="6">
        <v>45535</v>
      </c>
      <c r="E19" s="12">
        <v>5</v>
      </c>
      <c r="F19" s="12">
        <v>1</v>
      </c>
      <c r="G19" s="58"/>
      <c r="H19" s="15">
        <f t="shared" si="0"/>
        <v>0</v>
      </c>
    </row>
    <row r="20" spans="1:8" x14ac:dyDescent="0.25">
      <c r="A20" s="4" t="s">
        <v>4</v>
      </c>
      <c r="B20" s="4" t="s">
        <v>81</v>
      </c>
      <c r="C20" s="4" t="s">
        <v>79</v>
      </c>
      <c r="D20" s="6">
        <v>45535</v>
      </c>
      <c r="E20" s="12">
        <v>5</v>
      </c>
      <c r="F20" s="12">
        <v>1</v>
      </c>
      <c r="G20" s="58"/>
      <c r="H20" s="15">
        <f t="shared" si="0"/>
        <v>0</v>
      </c>
    </row>
    <row r="21" spans="1:8" x14ac:dyDescent="0.25">
      <c r="A21" s="4" t="s">
        <v>4</v>
      </c>
      <c r="B21" s="4" t="s">
        <v>82</v>
      </c>
      <c r="C21" s="4" t="s">
        <v>79</v>
      </c>
      <c r="D21" s="6">
        <v>45535</v>
      </c>
      <c r="E21" s="12">
        <v>5</v>
      </c>
      <c r="F21" s="12">
        <v>1</v>
      </c>
      <c r="G21" s="58"/>
      <c r="H21" s="15">
        <f t="shared" si="0"/>
        <v>0</v>
      </c>
    </row>
    <row r="22" spans="1:8" x14ac:dyDescent="0.25">
      <c r="A22" s="4" t="s">
        <v>4</v>
      </c>
      <c r="B22" s="4" t="s">
        <v>83</v>
      </c>
      <c r="C22" s="4" t="s">
        <v>79</v>
      </c>
      <c r="D22" s="6">
        <v>45535</v>
      </c>
      <c r="E22" s="12">
        <v>5</v>
      </c>
      <c r="F22" s="12">
        <v>1</v>
      </c>
      <c r="G22" s="58"/>
      <c r="H22" s="15">
        <f t="shared" si="0"/>
        <v>0</v>
      </c>
    </row>
    <row r="23" spans="1:8" x14ac:dyDescent="0.25">
      <c r="A23" s="4" t="s">
        <v>4</v>
      </c>
      <c r="B23" s="4" t="s">
        <v>84</v>
      </c>
      <c r="C23" s="4" t="s">
        <v>79</v>
      </c>
      <c r="D23" s="6">
        <v>45535</v>
      </c>
      <c r="E23" s="12">
        <v>5</v>
      </c>
      <c r="F23" s="12">
        <v>1</v>
      </c>
      <c r="G23" s="58"/>
      <c r="H23" s="15">
        <f t="shared" si="0"/>
        <v>0</v>
      </c>
    </row>
    <row r="24" spans="1:8" x14ac:dyDescent="0.25">
      <c r="A24" s="4" t="s">
        <v>4</v>
      </c>
      <c r="B24" s="4" t="s">
        <v>85</v>
      </c>
      <c r="C24" s="4" t="s">
        <v>79</v>
      </c>
      <c r="D24" s="6">
        <v>45535</v>
      </c>
      <c r="E24" s="12">
        <v>5</v>
      </c>
      <c r="F24" s="12">
        <v>1</v>
      </c>
      <c r="G24" s="58"/>
      <c r="H24" s="15">
        <f t="shared" si="0"/>
        <v>0</v>
      </c>
    </row>
    <row r="25" spans="1:8" x14ac:dyDescent="0.25">
      <c r="A25" s="4" t="s">
        <v>4</v>
      </c>
      <c r="B25" s="4" t="s">
        <v>86</v>
      </c>
      <c r="C25" s="4" t="s">
        <v>87</v>
      </c>
      <c r="D25" s="6">
        <v>45535</v>
      </c>
      <c r="E25" s="12">
        <v>5</v>
      </c>
      <c r="F25" s="12">
        <v>1</v>
      </c>
      <c r="G25" s="58"/>
      <c r="H25" s="15">
        <f t="shared" si="0"/>
        <v>0</v>
      </c>
    </row>
    <row r="26" spans="1:8" x14ac:dyDescent="0.25">
      <c r="A26" s="4" t="s">
        <v>4</v>
      </c>
      <c r="B26" s="4" t="s">
        <v>88</v>
      </c>
      <c r="C26" s="4" t="s">
        <v>87</v>
      </c>
      <c r="D26" s="6">
        <v>45535</v>
      </c>
      <c r="E26" s="12">
        <v>5</v>
      </c>
      <c r="F26" s="12">
        <v>1</v>
      </c>
      <c r="G26" s="58"/>
      <c r="H26" s="15">
        <f t="shared" si="0"/>
        <v>0</v>
      </c>
    </row>
    <row r="27" spans="1:8" x14ac:dyDescent="0.25">
      <c r="A27" s="4" t="s">
        <v>4</v>
      </c>
      <c r="B27" s="4" t="s">
        <v>89</v>
      </c>
      <c r="C27" s="4" t="s">
        <v>87</v>
      </c>
      <c r="D27" s="6">
        <v>45535</v>
      </c>
      <c r="E27" s="12">
        <v>5</v>
      </c>
      <c r="F27" s="12">
        <v>1</v>
      </c>
      <c r="G27" s="58"/>
      <c r="H27" s="15">
        <f t="shared" si="0"/>
        <v>0</v>
      </c>
    </row>
    <row r="28" spans="1:8" x14ac:dyDescent="0.25">
      <c r="A28" s="4" t="s">
        <v>4</v>
      </c>
      <c r="B28" s="4" t="s">
        <v>90</v>
      </c>
      <c r="C28" s="4" t="s">
        <v>87</v>
      </c>
      <c r="D28" s="6">
        <v>45535</v>
      </c>
      <c r="E28" s="12">
        <v>5</v>
      </c>
      <c r="F28" s="12">
        <v>1</v>
      </c>
      <c r="G28" s="58"/>
      <c r="H28" s="15">
        <f t="shared" si="0"/>
        <v>0</v>
      </c>
    </row>
    <row r="29" spans="1:8" x14ac:dyDescent="0.25">
      <c r="A29" s="4" t="s">
        <v>4</v>
      </c>
      <c r="B29" s="4" t="s">
        <v>91</v>
      </c>
      <c r="C29" s="4" t="s">
        <v>92</v>
      </c>
      <c r="D29" s="6">
        <v>45535</v>
      </c>
      <c r="E29" s="12">
        <v>5</v>
      </c>
      <c r="F29" s="12">
        <v>1</v>
      </c>
      <c r="G29" s="58"/>
      <c r="H29" s="15">
        <f t="shared" si="0"/>
        <v>0</v>
      </c>
    </row>
    <row r="30" spans="1:8" x14ac:dyDescent="0.25">
      <c r="A30" s="4" t="s">
        <v>4</v>
      </c>
      <c r="B30" s="4" t="s">
        <v>93</v>
      </c>
      <c r="C30" s="4" t="s">
        <v>92</v>
      </c>
      <c r="D30" s="6">
        <v>45535</v>
      </c>
      <c r="E30" s="12">
        <v>5</v>
      </c>
      <c r="F30" s="12">
        <v>1</v>
      </c>
      <c r="G30" s="58"/>
      <c r="H30" s="15">
        <f t="shared" si="0"/>
        <v>0</v>
      </c>
    </row>
    <row r="31" spans="1:8" x14ac:dyDescent="0.25">
      <c r="A31" s="4" t="s">
        <v>4</v>
      </c>
      <c r="B31" s="4" t="s">
        <v>94</v>
      </c>
      <c r="C31" s="4" t="s">
        <v>92</v>
      </c>
      <c r="D31" s="6">
        <v>45535</v>
      </c>
      <c r="E31" s="12">
        <v>5</v>
      </c>
      <c r="F31" s="12">
        <v>1</v>
      </c>
      <c r="G31" s="58"/>
      <c r="H31" s="15">
        <f t="shared" si="0"/>
        <v>0</v>
      </c>
    </row>
    <row r="32" spans="1:8" x14ac:dyDescent="0.25">
      <c r="A32" s="4" t="s">
        <v>4</v>
      </c>
      <c r="B32" s="4" t="s">
        <v>95</v>
      </c>
      <c r="C32" s="4" t="s">
        <v>92</v>
      </c>
      <c r="D32" s="6">
        <v>45535</v>
      </c>
      <c r="E32" s="12">
        <v>5</v>
      </c>
      <c r="F32" s="12">
        <v>1</v>
      </c>
      <c r="G32" s="58"/>
      <c r="H32" s="15">
        <f t="shared" si="0"/>
        <v>0</v>
      </c>
    </row>
    <row r="33" spans="1:8" x14ac:dyDescent="0.25">
      <c r="A33" s="4" t="s">
        <v>4</v>
      </c>
      <c r="B33" s="4" t="s">
        <v>96</v>
      </c>
      <c r="C33" s="4" t="s">
        <v>92</v>
      </c>
      <c r="D33" s="6">
        <v>45535</v>
      </c>
      <c r="E33" s="12">
        <v>5</v>
      </c>
      <c r="F33" s="12">
        <v>1</v>
      </c>
      <c r="G33" s="58"/>
      <c r="H33" s="15">
        <f t="shared" si="0"/>
        <v>0</v>
      </c>
    </row>
    <row r="34" spans="1:8" x14ac:dyDescent="0.25">
      <c r="A34" s="4" t="s">
        <v>4</v>
      </c>
      <c r="B34" s="4" t="s">
        <v>97</v>
      </c>
      <c r="C34" s="4" t="s">
        <v>92</v>
      </c>
      <c r="D34" s="6">
        <v>45535</v>
      </c>
      <c r="E34" s="12">
        <v>5</v>
      </c>
      <c r="F34" s="12">
        <v>1</v>
      </c>
      <c r="G34" s="58"/>
      <c r="H34" s="15">
        <f t="shared" si="0"/>
        <v>0</v>
      </c>
    </row>
    <row r="35" spans="1:8" x14ac:dyDescent="0.25">
      <c r="A35" s="4" t="s">
        <v>4</v>
      </c>
      <c r="B35" s="4" t="s">
        <v>98</v>
      </c>
      <c r="C35" s="4" t="s">
        <v>92</v>
      </c>
      <c r="D35" s="6">
        <v>45535</v>
      </c>
      <c r="E35" s="12">
        <v>5</v>
      </c>
      <c r="F35" s="12">
        <v>1</v>
      </c>
      <c r="G35" s="58"/>
      <c r="H35" s="15">
        <f t="shared" si="0"/>
        <v>0</v>
      </c>
    </row>
    <row r="36" spans="1:8" x14ac:dyDescent="0.25">
      <c r="A36" s="4" t="s">
        <v>4</v>
      </c>
      <c r="B36" s="4" t="s">
        <v>99</v>
      </c>
      <c r="C36" s="4" t="s">
        <v>100</v>
      </c>
      <c r="D36" s="6">
        <v>45535</v>
      </c>
      <c r="E36" s="12">
        <v>5</v>
      </c>
      <c r="F36" s="12">
        <v>1</v>
      </c>
      <c r="G36" s="58"/>
      <c r="H36" s="15">
        <f t="shared" si="0"/>
        <v>0</v>
      </c>
    </row>
    <row r="37" spans="1:8" x14ac:dyDescent="0.25">
      <c r="A37" s="4" t="s">
        <v>4</v>
      </c>
      <c r="B37" s="4" t="s">
        <v>101</v>
      </c>
      <c r="C37" s="4" t="s">
        <v>100</v>
      </c>
      <c r="D37" s="6">
        <v>45535</v>
      </c>
      <c r="E37" s="12">
        <v>5</v>
      </c>
      <c r="F37" s="12">
        <v>1</v>
      </c>
      <c r="G37" s="58"/>
      <c r="H37" s="15">
        <f t="shared" si="0"/>
        <v>0</v>
      </c>
    </row>
    <row r="38" spans="1:8" x14ac:dyDescent="0.25">
      <c r="A38" s="4" t="s">
        <v>4</v>
      </c>
      <c r="B38" s="4" t="s">
        <v>102</v>
      </c>
      <c r="C38" s="4" t="s">
        <v>100</v>
      </c>
      <c r="D38" s="6">
        <v>45535</v>
      </c>
      <c r="E38" s="12">
        <v>5</v>
      </c>
      <c r="F38" s="12">
        <v>1</v>
      </c>
      <c r="G38" s="58"/>
      <c r="H38" s="15">
        <f t="shared" si="0"/>
        <v>0</v>
      </c>
    </row>
    <row r="39" spans="1:8" x14ac:dyDescent="0.25">
      <c r="A39" s="4" t="s">
        <v>4</v>
      </c>
      <c r="B39" s="4" t="s">
        <v>103</v>
      </c>
      <c r="C39" s="4" t="s">
        <v>100</v>
      </c>
      <c r="D39" s="6">
        <v>45535</v>
      </c>
      <c r="E39" s="12">
        <v>5</v>
      </c>
      <c r="F39" s="12">
        <v>1</v>
      </c>
      <c r="G39" s="58"/>
      <c r="H39" s="15">
        <f t="shared" si="0"/>
        <v>0</v>
      </c>
    </row>
    <row r="40" spans="1:8" x14ac:dyDescent="0.25">
      <c r="A40" s="4" t="s">
        <v>4</v>
      </c>
      <c r="B40" s="4" t="s">
        <v>104</v>
      </c>
      <c r="C40" s="4" t="s">
        <v>100</v>
      </c>
      <c r="D40" s="6">
        <v>45535</v>
      </c>
      <c r="E40" s="12">
        <v>5</v>
      </c>
      <c r="F40" s="12">
        <v>1</v>
      </c>
      <c r="G40" s="58"/>
      <c r="H40" s="15">
        <f t="shared" si="0"/>
        <v>0</v>
      </c>
    </row>
    <row r="41" spans="1:8" x14ac:dyDescent="0.25">
      <c r="A41" s="4" t="s">
        <v>4</v>
      </c>
      <c r="B41" s="4" t="s">
        <v>105</v>
      </c>
      <c r="C41" s="4" t="s">
        <v>100</v>
      </c>
      <c r="D41" s="6">
        <v>45535</v>
      </c>
      <c r="E41" s="12">
        <v>5</v>
      </c>
      <c r="F41" s="12">
        <v>1</v>
      </c>
      <c r="G41" s="58"/>
      <c r="H41" s="15">
        <f t="shared" si="0"/>
        <v>0</v>
      </c>
    </row>
    <row r="42" spans="1:8" x14ac:dyDescent="0.25">
      <c r="A42" s="4" t="s">
        <v>4</v>
      </c>
      <c r="B42" s="4" t="s">
        <v>106</v>
      </c>
      <c r="C42" s="4" t="s">
        <v>100</v>
      </c>
      <c r="D42" s="6">
        <v>45535</v>
      </c>
      <c r="E42" s="12">
        <v>5</v>
      </c>
      <c r="F42" s="12">
        <v>1</v>
      </c>
      <c r="G42" s="58"/>
      <c r="H42" s="15">
        <f t="shared" si="0"/>
        <v>0</v>
      </c>
    </row>
    <row r="43" spans="1:8" x14ac:dyDescent="0.25">
      <c r="A43" s="4" t="s">
        <v>4</v>
      </c>
      <c r="B43" s="4" t="s">
        <v>107</v>
      </c>
      <c r="C43" s="4" t="s">
        <v>100</v>
      </c>
      <c r="D43" s="6">
        <v>45535</v>
      </c>
      <c r="E43" s="12">
        <v>5</v>
      </c>
      <c r="F43" s="12">
        <v>1</v>
      </c>
      <c r="G43" s="58"/>
      <c r="H43" s="15">
        <f t="shared" si="0"/>
        <v>0</v>
      </c>
    </row>
    <row r="44" spans="1:8" x14ac:dyDescent="0.25">
      <c r="A44" s="4" t="s">
        <v>4</v>
      </c>
      <c r="B44" s="4" t="s">
        <v>108</v>
      </c>
      <c r="C44" s="4" t="s">
        <v>100</v>
      </c>
      <c r="D44" s="6">
        <v>45535</v>
      </c>
      <c r="E44" s="12">
        <v>5</v>
      </c>
      <c r="F44" s="12">
        <v>1</v>
      </c>
      <c r="G44" s="58"/>
      <c r="H44" s="15">
        <f t="shared" si="0"/>
        <v>0</v>
      </c>
    </row>
    <row r="45" spans="1:8" x14ac:dyDescent="0.25">
      <c r="A45" s="4" t="s">
        <v>4</v>
      </c>
      <c r="B45" s="4" t="s">
        <v>109</v>
      </c>
      <c r="C45" s="4" t="s">
        <v>100</v>
      </c>
      <c r="D45" s="6">
        <v>45535</v>
      </c>
      <c r="E45" s="12">
        <v>5</v>
      </c>
      <c r="F45" s="12">
        <v>1</v>
      </c>
      <c r="G45" s="58"/>
      <c r="H45" s="15">
        <f t="shared" si="0"/>
        <v>0</v>
      </c>
    </row>
    <row r="46" spans="1:8" x14ac:dyDescent="0.25">
      <c r="A46" s="4" t="s">
        <v>4</v>
      </c>
      <c r="B46" s="4" t="s">
        <v>110</v>
      </c>
      <c r="C46" s="4" t="s">
        <v>100</v>
      </c>
      <c r="D46" s="6">
        <v>45535</v>
      </c>
      <c r="E46" s="12">
        <v>5</v>
      </c>
      <c r="F46" s="12">
        <v>1</v>
      </c>
      <c r="G46" s="58"/>
      <c r="H46" s="15">
        <f t="shared" si="0"/>
        <v>0</v>
      </c>
    </row>
    <row r="47" spans="1:8" x14ac:dyDescent="0.25">
      <c r="A47" s="4" t="s">
        <v>4</v>
      </c>
      <c r="B47" s="4" t="s">
        <v>111</v>
      </c>
      <c r="C47" s="4" t="s">
        <v>100</v>
      </c>
      <c r="D47" s="6">
        <v>45535</v>
      </c>
      <c r="E47" s="12">
        <v>5</v>
      </c>
      <c r="F47" s="12">
        <v>1</v>
      </c>
      <c r="G47" s="58"/>
      <c r="H47" s="15">
        <f t="shared" si="0"/>
        <v>0</v>
      </c>
    </row>
    <row r="48" spans="1:8" x14ac:dyDescent="0.25">
      <c r="A48" s="4" t="s">
        <v>4</v>
      </c>
      <c r="B48" s="4" t="s">
        <v>112</v>
      </c>
      <c r="C48" s="4" t="s">
        <v>113</v>
      </c>
      <c r="D48" s="6">
        <v>45535</v>
      </c>
      <c r="E48" s="12">
        <v>5</v>
      </c>
      <c r="F48" s="12">
        <v>1</v>
      </c>
      <c r="G48" s="58"/>
      <c r="H48" s="15">
        <f t="shared" si="0"/>
        <v>0</v>
      </c>
    </row>
    <row r="49" spans="1:8" x14ac:dyDescent="0.25">
      <c r="A49" s="4" t="s">
        <v>4</v>
      </c>
      <c r="B49" s="4" t="s">
        <v>114</v>
      </c>
      <c r="C49" s="4" t="s">
        <v>113</v>
      </c>
      <c r="D49" s="6">
        <v>45535</v>
      </c>
      <c r="E49" s="12">
        <v>5</v>
      </c>
      <c r="F49" s="12">
        <v>1</v>
      </c>
      <c r="G49" s="58"/>
      <c r="H49" s="15">
        <f t="shared" si="0"/>
        <v>0</v>
      </c>
    </row>
    <row r="50" spans="1:8" x14ac:dyDescent="0.25">
      <c r="A50" s="4" t="s">
        <v>4</v>
      </c>
      <c r="B50" s="4" t="s">
        <v>115</v>
      </c>
      <c r="C50" s="4" t="s">
        <v>113</v>
      </c>
      <c r="D50" s="6">
        <v>45535</v>
      </c>
      <c r="E50" s="12">
        <v>5</v>
      </c>
      <c r="F50" s="12">
        <v>1</v>
      </c>
      <c r="G50" s="58"/>
      <c r="H50" s="15">
        <f t="shared" si="0"/>
        <v>0</v>
      </c>
    </row>
    <row r="51" spans="1:8" x14ac:dyDescent="0.25">
      <c r="A51" s="4" t="s">
        <v>4</v>
      </c>
      <c r="B51" s="4" t="s">
        <v>116</v>
      </c>
      <c r="C51" s="4" t="s">
        <v>113</v>
      </c>
      <c r="D51" s="6">
        <v>45535</v>
      </c>
      <c r="E51" s="12">
        <v>5</v>
      </c>
      <c r="F51" s="12">
        <v>1</v>
      </c>
      <c r="G51" s="58"/>
      <c r="H51" s="15">
        <f t="shared" si="0"/>
        <v>0</v>
      </c>
    </row>
    <row r="52" spans="1:8" x14ac:dyDescent="0.25">
      <c r="A52" s="4" t="s">
        <v>4</v>
      </c>
      <c r="B52" s="4" t="s">
        <v>117</v>
      </c>
      <c r="C52" s="4" t="s">
        <v>113</v>
      </c>
      <c r="D52" s="6">
        <v>45535</v>
      </c>
      <c r="E52" s="12">
        <v>5</v>
      </c>
      <c r="F52" s="12">
        <v>1</v>
      </c>
      <c r="G52" s="58"/>
      <c r="H52" s="15">
        <f t="shared" si="0"/>
        <v>0</v>
      </c>
    </row>
    <row r="53" spans="1:8" x14ac:dyDescent="0.25">
      <c r="A53" s="4" t="s">
        <v>4</v>
      </c>
      <c r="B53" s="4" t="s">
        <v>118</v>
      </c>
      <c r="C53" s="4" t="s">
        <v>113</v>
      </c>
      <c r="D53" s="6">
        <v>45535</v>
      </c>
      <c r="E53" s="12">
        <v>5</v>
      </c>
      <c r="F53" s="12">
        <v>1</v>
      </c>
      <c r="G53" s="58"/>
      <c r="H53" s="15">
        <f t="shared" si="0"/>
        <v>0</v>
      </c>
    </row>
    <row r="54" spans="1:8" x14ac:dyDescent="0.25">
      <c r="A54" s="4" t="s">
        <v>4</v>
      </c>
      <c r="B54" s="4" t="s">
        <v>119</v>
      </c>
      <c r="C54" s="4" t="s">
        <v>120</v>
      </c>
      <c r="D54" s="6">
        <v>45535</v>
      </c>
      <c r="E54" s="12">
        <v>5</v>
      </c>
      <c r="F54" s="12">
        <v>1</v>
      </c>
      <c r="G54" s="58"/>
      <c r="H54" s="15">
        <f t="shared" si="0"/>
        <v>0</v>
      </c>
    </row>
    <row r="55" spans="1:8" x14ac:dyDescent="0.25">
      <c r="A55" s="4" t="s">
        <v>4</v>
      </c>
      <c r="B55" s="4" t="s">
        <v>121</v>
      </c>
      <c r="C55" s="4" t="s">
        <v>120</v>
      </c>
      <c r="D55" s="6">
        <v>45535</v>
      </c>
      <c r="E55" s="12">
        <v>5</v>
      </c>
      <c r="F55" s="12">
        <v>1</v>
      </c>
      <c r="G55" s="58"/>
      <c r="H55" s="15">
        <f t="shared" si="0"/>
        <v>0</v>
      </c>
    </row>
    <row r="56" spans="1:8" x14ac:dyDescent="0.25">
      <c r="A56" s="4" t="s">
        <v>4</v>
      </c>
      <c r="B56" s="4" t="s">
        <v>122</v>
      </c>
      <c r="C56" s="4" t="s">
        <v>120</v>
      </c>
      <c r="D56" s="6">
        <v>45535</v>
      </c>
      <c r="E56" s="12">
        <v>5</v>
      </c>
      <c r="F56" s="12">
        <v>1</v>
      </c>
      <c r="G56" s="58"/>
      <c r="H56" s="15">
        <f t="shared" si="0"/>
        <v>0</v>
      </c>
    </row>
    <row r="57" spans="1:8" x14ac:dyDescent="0.25">
      <c r="A57" s="4" t="s">
        <v>4</v>
      </c>
      <c r="B57" s="4" t="s">
        <v>123</v>
      </c>
      <c r="C57" s="4" t="s">
        <v>120</v>
      </c>
      <c r="D57" s="6">
        <v>45535</v>
      </c>
      <c r="E57" s="12">
        <v>5</v>
      </c>
      <c r="F57" s="12">
        <v>1</v>
      </c>
      <c r="G57" s="58"/>
      <c r="H57" s="15">
        <f t="shared" si="0"/>
        <v>0</v>
      </c>
    </row>
    <row r="58" spans="1:8" x14ac:dyDescent="0.25">
      <c r="A58" s="4" t="s">
        <v>4</v>
      </c>
      <c r="B58" s="4" t="s">
        <v>124</v>
      </c>
      <c r="C58" s="4" t="s">
        <v>120</v>
      </c>
      <c r="D58" s="6">
        <v>45535</v>
      </c>
      <c r="E58" s="12">
        <v>5</v>
      </c>
      <c r="F58" s="12">
        <v>1</v>
      </c>
      <c r="G58" s="58"/>
      <c r="H58" s="15">
        <f t="shared" si="0"/>
        <v>0</v>
      </c>
    </row>
    <row r="59" spans="1:8" x14ac:dyDescent="0.25">
      <c r="A59" s="4" t="s">
        <v>4</v>
      </c>
      <c r="B59" s="4" t="s">
        <v>125</v>
      </c>
      <c r="C59" s="4" t="s">
        <v>120</v>
      </c>
      <c r="D59" s="6">
        <v>45535</v>
      </c>
      <c r="E59" s="12">
        <v>5</v>
      </c>
      <c r="F59" s="12">
        <v>1</v>
      </c>
      <c r="G59" s="58"/>
      <c r="H59" s="15">
        <f t="shared" si="0"/>
        <v>0</v>
      </c>
    </row>
    <row r="60" spans="1:8" x14ac:dyDescent="0.25">
      <c r="A60" s="4" t="s">
        <v>4</v>
      </c>
      <c r="B60" s="4" t="s">
        <v>126</v>
      </c>
      <c r="C60" s="4" t="s">
        <v>120</v>
      </c>
      <c r="D60" s="6">
        <v>45535</v>
      </c>
      <c r="E60" s="12">
        <v>5</v>
      </c>
      <c r="F60" s="12">
        <v>1</v>
      </c>
      <c r="G60" s="58"/>
      <c r="H60" s="15">
        <f t="shared" si="0"/>
        <v>0</v>
      </c>
    </row>
    <row r="61" spans="1:8" x14ac:dyDescent="0.25">
      <c r="A61" s="4" t="s">
        <v>4</v>
      </c>
      <c r="B61" s="4" t="s">
        <v>127</v>
      </c>
      <c r="C61" s="4" t="s">
        <v>120</v>
      </c>
      <c r="D61" s="6">
        <v>45535</v>
      </c>
      <c r="E61" s="12">
        <v>5</v>
      </c>
      <c r="F61" s="12">
        <v>1</v>
      </c>
      <c r="G61" s="58"/>
      <c r="H61" s="15">
        <f t="shared" si="0"/>
        <v>0</v>
      </c>
    </row>
    <row r="62" spans="1:8" x14ac:dyDescent="0.25">
      <c r="A62" s="4" t="s">
        <v>4</v>
      </c>
      <c r="B62" s="4" t="s">
        <v>128</v>
      </c>
      <c r="C62" s="4" t="s">
        <v>120</v>
      </c>
      <c r="D62" s="6">
        <v>45535</v>
      </c>
      <c r="E62" s="12">
        <v>5</v>
      </c>
      <c r="F62" s="12">
        <v>1</v>
      </c>
      <c r="G62" s="58"/>
      <c r="H62" s="15">
        <f t="shared" si="0"/>
        <v>0</v>
      </c>
    </row>
    <row r="63" spans="1:8" x14ac:dyDescent="0.25">
      <c r="A63" s="4" t="s">
        <v>4</v>
      </c>
      <c r="B63" s="4" t="s">
        <v>129</v>
      </c>
      <c r="C63" s="4" t="s">
        <v>120</v>
      </c>
      <c r="D63" s="6">
        <v>45535</v>
      </c>
      <c r="E63" s="12">
        <v>5</v>
      </c>
      <c r="F63" s="12">
        <v>1</v>
      </c>
      <c r="G63" s="58"/>
      <c r="H63" s="15">
        <f t="shared" si="0"/>
        <v>0</v>
      </c>
    </row>
    <row r="64" spans="1:8" x14ac:dyDescent="0.25">
      <c r="A64" s="4" t="s">
        <v>4</v>
      </c>
      <c r="B64" s="4" t="s">
        <v>130</v>
      </c>
      <c r="C64" s="4" t="s">
        <v>120</v>
      </c>
      <c r="D64" s="6">
        <v>45535</v>
      </c>
      <c r="E64" s="12">
        <v>5</v>
      </c>
      <c r="F64" s="12">
        <v>1</v>
      </c>
      <c r="G64" s="58"/>
      <c r="H64" s="15">
        <f t="shared" si="0"/>
        <v>0</v>
      </c>
    </row>
    <row r="65" spans="1:8" x14ac:dyDescent="0.25">
      <c r="A65" s="4" t="s">
        <v>4</v>
      </c>
      <c r="B65" s="4" t="s">
        <v>131</v>
      </c>
      <c r="C65" s="4" t="s">
        <v>120</v>
      </c>
      <c r="D65" s="6">
        <v>45535</v>
      </c>
      <c r="E65" s="12">
        <v>5</v>
      </c>
      <c r="F65" s="12">
        <v>1</v>
      </c>
      <c r="G65" s="58"/>
      <c r="H65" s="15">
        <f t="shared" si="0"/>
        <v>0</v>
      </c>
    </row>
    <row r="66" spans="1:8" x14ac:dyDescent="0.25">
      <c r="A66" s="4" t="s">
        <v>4</v>
      </c>
      <c r="B66" s="4" t="s">
        <v>132</v>
      </c>
      <c r="C66" s="4" t="s">
        <v>120</v>
      </c>
      <c r="D66" s="6">
        <v>45535</v>
      </c>
      <c r="E66" s="12">
        <v>5</v>
      </c>
      <c r="F66" s="12">
        <v>1</v>
      </c>
      <c r="G66" s="58"/>
      <c r="H66" s="15">
        <f t="shared" si="0"/>
        <v>0</v>
      </c>
    </row>
    <row r="67" spans="1:8" x14ac:dyDescent="0.25">
      <c r="A67" s="4" t="s">
        <v>4</v>
      </c>
      <c r="B67" s="4" t="s">
        <v>133</v>
      </c>
      <c r="C67" s="4" t="s">
        <v>120</v>
      </c>
      <c r="D67" s="6">
        <v>45535</v>
      </c>
      <c r="E67" s="12">
        <v>5</v>
      </c>
      <c r="F67" s="12">
        <v>1</v>
      </c>
      <c r="G67" s="58"/>
      <c r="H67" s="15">
        <f t="shared" si="0"/>
        <v>0</v>
      </c>
    </row>
    <row r="68" spans="1:8" x14ac:dyDescent="0.25">
      <c r="A68" s="4" t="s">
        <v>4</v>
      </c>
      <c r="B68" s="4" t="s">
        <v>134</v>
      </c>
      <c r="C68" s="4" t="s">
        <v>120</v>
      </c>
      <c r="D68" s="6">
        <v>45535</v>
      </c>
      <c r="E68" s="12">
        <v>5</v>
      </c>
      <c r="F68" s="12">
        <v>1</v>
      </c>
      <c r="G68" s="58"/>
      <c r="H68" s="15">
        <f t="shared" si="0"/>
        <v>0</v>
      </c>
    </row>
    <row r="69" spans="1:8" x14ac:dyDescent="0.25">
      <c r="A69" s="4" t="s">
        <v>4</v>
      </c>
      <c r="B69" s="4" t="s">
        <v>135</v>
      </c>
      <c r="C69" s="4" t="s">
        <v>120</v>
      </c>
      <c r="D69" s="6">
        <v>45535</v>
      </c>
      <c r="E69" s="12">
        <v>5</v>
      </c>
      <c r="F69" s="12">
        <v>1</v>
      </c>
      <c r="G69" s="58"/>
      <c r="H69" s="15">
        <f t="shared" si="0"/>
        <v>0</v>
      </c>
    </row>
    <row r="70" spans="1:8" x14ac:dyDescent="0.25">
      <c r="A70" s="4" t="s">
        <v>4</v>
      </c>
      <c r="B70" s="4" t="s">
        <v>136</v>
      </c>
      <c r="C70" s="4" t="s">
        <v>120</v>
      </c>
      <c r="D70" s="6">
        <v>45535</v>
      </c>
      <c r="E70" s="12">
        <v>5</v>
      </c>
      <c r="F70" s="12">
        <v>1</v>
      </c>
      <c r="G70" s="58"/>
      <c r="H70" s="15">
        <f t="shared" ref="H70:H87" si="1">G70*F70</f>
        <v>0</v>
      </c>
    </row>
    <row r="71" spans="1:8" x14ac:dyDescent="0.25">
      <c r="A71" s="4" t="s">
        <v>4</v>
      </c>
      <c r="B71" s="4" t="s">
        <v>137</v>
      </c>
      <c r="C71" s="4" t="s">
        <v>120</v>
      </c>
      <c r="D71" s="6">
        <v>45535</v>
      </c>
      <c r="E71" s="12">
        <v>5</v>
      </c>
      <c r="F71" s="12">
        <v>1</v>
      </c>
      <c r="G71" s="58"/>
      <c r="H71" s="15">
        <f t="shared" si="1"/>
        <v>0</v>
      </c>
    </row>
    <row r="72" spans="1:8" x14ac:dyDescent="0.25">
      <c r="A72" s="4" t="s">
        <v>4</v>
      </c>
      <c r="B72" s="4" t="s">
        <v>138</v>
      </c>
      <c r="C72" s="4" t="s">
        <v>120</v>
      </c>
      <c r="D72" s="6">
        <v>45535</v>
      </c>
      <c r="E72" s="12">
        <v>5</v>
      </c>
      <c r="F72" s="12">
        <v>1</v>
      </c>
      <c r="G72" s="58"/>
      <c r="H72" s="15">
        <f t="shared" si="1"/>
        <v>0</v>
      </c>
    </row>
    <row r="73" spans="1:8" x14ac:dyDescent="0.25">
      <c r="A73" s="4" t="s">
        <v>4</v>
      </c>
      <c r="B73" s="4" t="s">
        <v>139</v>
      </c>
      <c r="C73" s="4" t="s">
        <v>120</v>
      </c>
      <c r="D73" s="6">
        <v>45535</v>
      </c>
      <c r="E73" s="12">
        <v>5</v>
      </c>
      <c r="F73" s="12">
        <v>1</v>
      </c>
      <c r="G73" s="58"/>
      <c r="H73" s="15">
        <f t="shared" si="1"/>
        <v>0</v>
      </c>
    </row>
    <row r="74" spans="1:8" x14ac:dyDescent="0.25">
      <c r="A74" s="4" t="s">
        <v>4</v>
      </c>
      <c r="B74" s="4" t="s">
        <v>140</v>
      </c>
      <c r="C74" s="4" t="s">
        <v>120</v>
      </c>
      <c r="D74" s="6">
        <v>45535</v>
      </c>
      <c r="E74" s="12">
        <v>5</v>
      </c>
      <c r="F74" s="12">
        <v>1</v>
      </c>
      <c r="G74" s="58"/>
      <c r="H74" s="15">
        <f t="shared" si="1"/>
        <v>0</v>
      </c>
    </row>
    <row r="75" spans="1:8" x14ac:dyDescent="0.25">
      <c r="A75" s="4" t="s">
        <v>4</v>
      </c>
      <c r="B75" s="4" t="s">
        <v>141</v>
      </c>
      <c r="C75" s="4" t="s">
        <v>120</v>
      </c>
      <c r="D75" s="6">
        <v>45535</v>
      </c>
      <c r="E75" s="12">
        <v>5</v>
      </c>
      <c r="F75" s="12">
        <v>1</v>
      </c>
      <c r="G75" s="58"/>
      <c r="H75" s="15">
        <f t="shared" si="1"/>
        <v>0</v>
      </c>
    </row>
    <row r="76" spans="1:8" x14ac:dyDescent="0.25">
      <c r="A76" s="4" t="s">
        <v>4</v>
      </c>
      <c r="B76" s="4" t="s">
        <v>142</v>
      </c>
      <c r="C76" s="4" t="s">
        <v>120</v>
      </c>
      <c r="D76" s="6">
        <v>45535</v>
      </c>
      <c r="E76" s="12">
        <v>5</v>
      </c>
      <c r="F76" s="12">
        <v>1</v>
      </c>
      <c r="G76" s="58"/>
      <c r="H76" s="15">
        <f t="shared" si="1"/>
        <v>0</v>
      </c>
    </row>
    <row r="77" spans="1:8" x14ac:dyDescent="0.25">
      <c r="A77" s="4" t="s">
        <v>4</v>
      </c>
      <c r="B77" s="4" t="s">
        <v>143</v>
      </c>
      <c r="C77" s="4" t="s">
        <v>120</v>
      </c>
      <c r="D77" s="6">
        <v>45535</v>
      </c>
      <c r="E77" s="12">
        <v>5</v>
      </c>
      <c r="F77" s="12">
        <v>1</v>
      </c>
      <c r="G77" s="58"/>
      <c r="H77" s="15">
        <f t="shared" si="1"/>
        <v>0</v>
      </c>
    </row>
    <row r="78" spans="1:8" x14ac:dyDescent="0.25">
      <c r="A78" s="4" t="s">
        <v>4</v>
      </c>
      <c r="B78" s="4" t="s">
        <v>144</v>
      </c>
      <c r="C78" s="4" t="s">
        <v>79</v>
      </c>
      <c r="D78" s="6">
        <v>45688</v>
      </c>
      <c r="E78" s="12">
        <v>5</v>
      </c>
      <c r="F78" s="12">
        <v>1</v>
      </c>
      <c r="G78" s="58"/>
      <c r="H78" s="15">
        <f t="shared" si="1"/>
        <v>0</v>
      </c>
    </row>
    <row r="79" spans="1:8" x14ac:dyDescent="0.25">
      <c r="A79" s="4" t="s">
        <v>4</v>
      </c>
      <c r="B79" s="4" t="s">
        <v>145</v>
      </c>
      <c r="C79" s="4" t="s">
        <v>66</v>
      </c>
      <c r="D79" s="6">
        <v>46234</v>
      </c>
      <c r="E79" s="12">
        <v>5</v>
      </c>
      <c r="F79" s="12">
        <v>1</v>
      </c>
      <c r="G79" s="58"/>
      <c r="H79" s="15">
        <f t="shared" si="1"/>
        <v>0</v>
      </c>
    </row>
    <row r="80" spans="1:8" x14ac:dyDescent="0.25">
      <c r="A80" s="4" t="s">
        <v>4</v>
      </c>
      <c r="B80" s="4" t="s">
        <v>145</v>
      </c>
      <c r="C80" s="4" t="s">
        <v>64</v>
      </c>
      <c r="D80" s="6">
        <v>46234</v>
      </c>
      <c r="E80" s="12">
        <v>5</v>
      </c>
      <c r="F80" s="12">
        <v>1</v>
      </c>
      <c r="G80" s="58"/>
      <c r="H80" s="15">
        <f t="shared" si="1"/>
        <v>0</v>
      </c>
    </row>
    <row r="81" spans="1:8" x14ac:dyDescent="0.25">
      <c r="A81" s="4" t="s">
        <v>4</v>
      </c>
      <c r="B81" s="4" t="s">
        <v>145</v>
      </c>
      <c r="C81" s="4" t="s">
        <v>79</v>
      </c>
      <c r="D81" s="6">
        <v>46234</v>
      </c>
      <c r="E81" s="12">
        <v>5</v>
      </c>
      <c r="F81" s="12">
        <v>1</v>
      </c>
      <c r="G81" s="58"/>
      <c r="H81" s="15">
        <f t="shared" si="1"/>
        <v>0</v>
      </c>
    </row>
    <row r="82" spans="1:8" x14ac:dyDescent="0.25">
      <c r="A82" s="4" t="s">
        <v>4</v>
      </c>
      <c r="B82" s="4" t="s">
        <v>145</v>
      </c>
      <c r="C82" s="4" t="s">
        <v>87</v>
      </c>
      <c r="D82" s="6">
        <v>46234</v>
      </c>
      <c r="E82" s="12">
        <v>5</v>
      </c>
      <c r="F82" s="12">
        <v>1</v>
      </c>
      <c r="G82" s="58"/>
      <c r="H82" s="15">
        <f t="shared" si="1"/>
        <v>0</v>
      </c>
    </row>
    <row r="83" spans="1:8" x14ac:dyDescent="0.25">
      <c r="A83" s="4" t="s">
        <v>4</v>
      </c>
      <c r="B83" s="4" t="s">
        <v>145</v>
      </c>
      <c r="C83" s="4" t="s">
        <v>92</v>
      </c>
      <c r="D83" s="6">
        <v>46234</v>
      </c>
      <c r="E83" s="12">
        <v>5</v>
      </c>
      <c r="F83" s="12">
        <v>1</v>
      </c>
      <c r="G83" s="58"/>
      <c r="H83" s="15">
        <f t="shared" si="1"/>
        <v>0</v>
      </c>
    </row>
    <row r="84" spans="1:8" x14ac:dyDescent="0.25">
      <c r="A84" s="4" t="s">
        <v>4</v>
      </c>
      <c r="B84" s="4" t="s">
        <v>145</v>
      </c>
      <c r="C84" s="4" t="s">
        <v>100</v>
      </c>
      <c r="D84" s="6">
        <v>46234</v>
      </c>
      <c r="E84" s="12">
        <v>5</v>
      </c>
      <c r="F84" s="12">
        <v>1</v>
      </c>
      <c r="G84" s="58"/>
      <c r="H84" s="15">
        <f t="shared" si="1"/>
        <v>0</v>
      </c>
    </row>
    <row r="85" spans="1:8" x14ac:dyDescent="0.25">
      <c r="A85" s="4" t="s">
        <v>4</v>
      </c>
      <c r="B85" s="4" t="s">
        <v>145</v>
      </c>
      <c r="C85" s="4" t="s">
        <v>113</v>
      </c>
      <c r="D85" s="6">
        <v>46234</v>
      </c>
      <c r="E85" s="12">
        <v>5</v>
      </c>
      <c r="F85" s="12">
        <v>1</v>
      </c>
      <c r="G85" s="58"/>
      <c r="H85" s="15">
        <f t="shared" si="1"/>
        <v>0</v>
      </c>
    </row>
    <row r="86" spans="1:8" x14ac:dyDescent="0.25">
      <c r="A86" s="4" t="s">
        <v>4</v>
      </c>
      <c r="B86" s="4" t="s">
        <v>145</v>
      </c>
      <c r="C86" s="4" t="s">
        <v>120</v>
      </c>
      <c r="D86" s="6">
        <v>46234</v>
      </c>
      <c r="E86" s="12">
        <v>5</v>
      </c>
      <c r="F86" s="12">
        <v>1</v>
      </c>
      <c r="G86" s="58"/>
      <c r="H86" s="15">
        <f t="shared" si="1"/>
        <v>0</v>
      </c>
    </row>
    <row r="87" spans="1:8" x14ac:dyDescent="0.25">
      <c r="A87" s="4" t="s">
        <v>4</v>
      </c>
      <c r="B87" s="4" t="s">
        <v>3</v>
      </c>
      <c r="C87" s="4" t="s">
        <v>146</v>
      </c>
      <c r="D87" s="6">
        <v>46234</v>
      </c>
      <c r="E87" s="12">
        <v>5</v>
      </c>
      <c r="F87" s="12">
        <v>1</v>
      </c>
      <c r="G87" s="58"/>
      <c r="H87" s="15">
        <f t="shared" si="1"/>
        <v>0</v>
      </c>
    </row>
    <row r="89" spans="1:8" x14ac:dyDescent="0.25">
      <c r="A89" s="93" t="s">
        <v>411</v>
      </c>
      <c r="B89" s="94"/>
      <c r="C89" s="94"/>
      <c r="D89" s="94"/>
      <c r="E89" s="94"/>
      <c r="F89" s="94"/>
      <c r="G89" s="95"/>
      <c r="H89" s="17">
        <f>SUM(H5:H88)</f>
        <v>0</v>
      </c>
    </row>
    <row r="90" spans="1:8" x14ac:dyDescent="0.25">
      <c r="A90" s="93" t="s">
        <v>412</v>
      </c>
      <c r="B90" s="94"/>
      <c r="C90" s="95"/>
      <c r="D90" s="64">
        <v>0</v>
      </c>
      <c r="E90" s="62"/>
      <c r="F90" s="62"/>
      <c r="G90" s="63"/>
      <c r="H90" s="17">
        <f>H89*D90</f>
        <v>0</v>
      </c>
    </row>
    <row r="91" spans="1:8" x14ac:dyDescent="0.25">
      <c r="A91" s="93" t="s">
        <v>413</v>
      </c>
      <c r="B91" s="94"/>
      <c r="C91" s="94"/>
      <c r="D91" s="94"/>
      <c r="E91" s="94"/>
      <c r="F91" s="94"/>
      <c r="G91" s="95"/>
      <c r="H91" s="17">
        <f>H89+H90</f>
        <v>0</v>
      </c>
    </row>
  </sheetData>
  <mergeCells count="4">
    <mergeCell ref="A2:H2"/>
    <mergeCell ref="A89:G89"/>
    <mergeCell ref="A90:C90"/>
    <mergeCell ref="A91:G91"/>
  </mergeCells>
  <pageMargins left="0.7" right="0.7" top="0.78740157499999996" bottom="0.78740157499999996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D6" sqref="D6"/>
    </sheetView>
  </sheetViews>
  <sheetFormatPr defaultRowHeight="15" x14ac:dyDescent="0.25"/>
  <cols>
    <col min="1" max="1" width="14.140625" style="2" bestFit="1" customWidth="1"/>
    <col min="2" max="2" width="10.85546875" style="2" bestFit="1" customWidth="1"/>
    <col min="3" max="3" width="11" style="2" bestFit="1" customWidth="1"/>
    <col min="4" max="4" width="10.140625" style="7" bestFit="1" customWidth="1"/>
    <col min="5" max="5" width="7" bestFit="1" customWidth="1"/>
    <col min="6" max="6" width="5.42578125" bestFit="1" customWidth="1"/>
    <col min="7" max="7" width="13.85546875" bestFit="1" customWidth="1"/>
    <col min="8" max="8" width="21.5703125" customWidth="1"/>
  </cols>
  <sheetData>
    <row r="1" spans="1:8" ht="15.75" thickBot="1" x14ac:dyDescent="0.3"/>
    <row r="2" spans="1:8" ht="18" thickBot="1" x14ac:dyDescent="0.35">
      <c r="A2" s="100" t="s">
        <v>446</v>
      </c>
      <c r="B2" s="101"/>
      <c r="C2" s="101"/>
      <c r="D2" s="101"/>
      <c r="E2" s="101"/>
      <c r="F2" s="101"/>
      <c r="G2" s="101"/>
      <c r="H2" s="102"/>
    </row>
    <row r="3" spans="1:8" x14ac:dyDescent="0.25">
      <c r="A3" s="65" t="s">
        <v>0</v>
      </c>
      <c r="B3" s="65" t="s">
        <v>1</v>
      </c>
      <c r="C3" s="65" t="s">
        <v>2</v>
      </c>
      <c r="D3" s="66" t="s">
        <v>409</v>
      </c>
      <c r="E3" s="9" t="s">
        <v>402</v>
      </c>
      <c r="F3" s="9" t="s">
        <v>406</v>
      </c>
      <c r="G3" s="9" t="s">
        <v>403</v>
      </c>
      <c r="H3" s="9" t="s">
        <v>404</v>
      </c>
    </row>
    <row r="4" spans="1:8" x14ac:dyDescent="0.25">
      <c r="A4" s="3"/>
      <c r="B4" s="3"/>
      <c r="C4" s="3"/>
      <c r="D4" s="16" t="s">
        <v>408</v>
      </c>
      <c r="E4" s="3" t="s">
        <v>405</v>
      </c>
      <c r="F4" s="3" t="s">
        <v>407</v>
      </c>
      <c r="G4" s="3" t="s">
        <v>410</v>
      </c>
      <c r="H4" s="3" t="s">
        <v>410</v>
      </c>
    </row>
    <row r="5" spans="1:8" x14ac:dyDescent="0.25">
      <c r="A5" s="4" t="s">
        <v>147</v>
      </c>
      <c r="B5" s="4" t="s">
        <v>3</v>
      </c>
      <c r="C5" s="4" t="s">
        <v>11</v>
      </c>
      <c r="D5" s="6">
        <v>45077</v>
      </c>
      <c r="E5" s="12">
        <v>5</v>
      </c>
      <c r="F5" s="12">
        <v>1</v>
      </c>
      <c r="G5" s="58"/>
      <c r="H5" s="15">
        <f>G5*F5</f>
        <v>0</v>
      </c>
    </row>
    <row r="6" spans="1:8" x14ac:dyDescent="0.25">
      <c r="A6" s="4" t="s">
        <v>147</v>
      </c>
      <c r="B6" s="4" t="s">
        <v>3</v>
      </c>
      <c r="C6" s="4" t="s">
        <v>16</v>
      </c>
      <c r="D6" s="6">
        <v>45077</v>
      </c>
      <c r="E6" s="12">
        <v>5</v>
      </c>
      <c r="F6" s="12">
        <v>1</v>
      </c>
      <c r="G6" s="58"/>
      <c r="H6" s="15">
        <f t="shared" ref="H6:H31" si="0">G6*F6</f>
        <v>0</v>
      </c>
    </row>
    <row r="7" spans="1:8" x14ac:dyDescent="0.25">
      <c r="A7" s="4" t="s">
        <v>147</v>
      </c>
      <c r="B7" s="4" t="s">
        <v>3</v>
      </c>
      <c r="C7" s="4" t="s">
        <v>149</v>
      </c>
      <c r="D7" s="6">
        <v>45077</v>
      </c>
      <c r="E7" s="12">
        <v>5</v>
      </c>
      <c r="F7" s="12">
        <v>1</v>
      </c>
      <c r="G7" s="58"/>
      <c r="H7" s="15">
        <f t="shared" si="0"/>
        <v>0</v>
      </c>
    </row>
    <row r="8" spans="1:8" x14ac:dyDescent="0.25">
      <c r="A8" s="4" t="s">
        <v>147</v>
      </c>
      <c r="B8" s="4" t="s">
        <v>3</v>
      </c>
      <c r="C8" s="4" t="s">
        <v>47</v>
      </c>
      <c r="D8" s="6">
        <v>45077</v>
      </c>
      <c r="E8" s="12">
        <v>5</v>
      </c>
      <c r="F8" s="12">
        <v>1</v>
      </c>
      <c r="G8" s="58"/>
      <c r="H8" s="15">
        <f t="shared" si="0"/>
        <v>0</v>
      </c>
    </row>
    <row r="9" spans="1:8" x14ac:dyDescent="0.25">
      <c r="A9" s="4" t="s">
        <v>147</v>
      </c>
      <c r="B9" s="4" t="s">
        <v>3</v>
      </c>
      <c r="C9" s="4" t="s">
        <v>60</v>
      </c>
      <c r="D9" s="6">
        <v>45077</v>
      </c>
      <c r="E9" s="12">
        <v>5</v>
      </c>
      <c r="F9" s="12">
        <v>1</v>
      </c>
      <c r="G9" s="58"/>
      <c r="H9" s="15">
        <f t="shared" si="0"/>
        <v>0</v>
      </c>
    </row>
    <row r="10" spans="1:8" x14ac:dyDescent="0.25">
      <c r="A10" s="4" t="s">
        <v>147</v>
      </c>
      <c r="B10" s="4" t="s">
        <v>3</v>
      </c>
      <c r="C10" s="4" t="s">
        <v>40</v>
      </c>
      <c r="D10" s="6">
        <v>45077</v>
      </c>
      <c r="E10" s="12">
        <v>5</v>
      </c>
      <c r="F10" s="12">
        <v>1</v>
      </c>
      <c r="G10" s="58"/>
      <c r="H10" s="15">
        <f t="shared" si="0"/>
        <v>0</v>
      </c>
    </row>
    <row r="11" spans="1:8" x14ac:dyDescent="0.25">
      <c r="A11" s="4" t="s">
        <v>147</v>
      </c>
      <c r="B11" s="4" t="s">
        <v>3</v>
      </c>
      <c r="C11" s="4" t="s">
        <v>44</v>
      </c>
      <c r="D11" s="6">
        <v>45077</v>
      </c>
      <c r="E11" s="12">
        <v>5</v>
      </c>
      <c r="F11" s="12">
        <v>1</v>
      </c>
      <c r="G11" s="58"/>
      <c r="H11" s="15">
        <f t="shared" si="0"/>
        <v>0</v>
      </c>
    </row>
    <row r="12" spans="1:8" x14ac:dyDescent="0.25">
      <c r="A12" s="4" t="s">
        <v>147</v>
      </c>
      <c r="B12" s="4" t="s">
        <v>150</v>
      </c>
      <c r="C12" s="4" t="s">
        <v>148</v>
      </c>
      <c r="D12" s="6">
        <v>45077</v>
      </c>
      <c r="E12" s="12">
        <v>5</v>
      </c>
      <c r="F12" s="12">
        <v>1</v>
      </c>
      <c r="G12" s="58"/>
      <c r="H12" s="15">
        <f t="shared" si="0"/>
        <v>0</v>
      </c>
    </row>
    <row r="13" spans="1:8" x14ac:dyDescent="0.25">
      <c r="A13" s="4" t="s">
        <v>147</v>
      </c>
      <c r="B13" s="4" t="s">
        <v>3</v>
      </c>
      <c r="C13" s="4" t="s">
        <v>56</v>
      </c>
      <c r="D13" s="6">
        <v>45077</v>
      </c>
      <c r="E13" s="12">
        <v>5</v>
      </c>
      <c r="F13" s="12">
        <v>1</v>
      </c>
      <c r="G13" s="58"/>
      <c r="H13" s="15">
        <f t="shared" si="0"/>
        <v>0</v>
      </c>
    </row>
    <row r="14" spans="1:8" x14ac:dyDescent="0.25">
      <c r="A14" s="4" t="s">
        <v>147</v>
      </c>
      <c r="B14" s="4" t="s">
        <v>3</v>
      </c>
      <c r="C14" s="4" t="s">
        <v>27</v>
      </c>
      <c r="D14" s="6">
        <v>45077</v>
      </c>
      <c r="E14" s="12">
        <v>5</v>
      </c>
      <c r="F14" s="12">
        <v>1</v>
      </c>
      <c r="G14" s="58"/>
      <c r="H14" s="15">
        <f t="shared" si="0"/>
        <v>0</v>
      </c>
    </row>
    <row r="15" spans="1:8" x14ac:dyDescent="0.25">
      <c r="A15" s="4" t="s">
        <v>147</v>
      </c>
      <c r="B15" s="4" t="s">
        <v>3</v>
      </c>
      <c r="C15" s="4" t="s">
        <v>26</v>
      </c>
      <c r="D15" s="6">
        <v>45077</v>
      </c>
      <c r="E15" s="12">
        <v>5</v>
      </c>
      <c r="F15" s="12">
        <v>1</v>
      </c>
      <c r="G15" s="58"/>
      <c r="H15" s="15">
        <f t="shared" si="0"/>
        <v>0</v>
      </c>
    </row>
    <row r="16" spans="1:8" x14ac:dyDescent="0.25">
      <c r="A16" s="4" t="s">
        <v>147</v>
      </c>
      <c r="B16" s="4" t="s">
        <v>3</v>
      </c>
      <c r="C16" s="4" t="s">
        <v>39</v>
      </c>
      <c r="D16" s="6">
        <v>45077</v>
      </c>
      <c r="E16" s="12">
        <v>5</v>
      </c>
      <c r="F16" s="12">
        <v>1</v>
      </c>
      <c r="G16" s="58"/>
      <c r="H16" s="15">
        <f t="shared" si="0"/>
        <v>0</v>
      </c>
    </row>
    <row r="17" spans="1:8" x14ac:dyDescent="0.25">
      <c r="A17" s="4" t="s">
        <v>147</v>
      </c>
      <c r="B17" s="4" t="s">
        <v>3</v>
      </c>
      <c r="C17" s="4" t="s">
        <v>53</v>
      </c>
      <c r="D17" s="6">
        <v>45077</v>
      </c>
      <c r="E17" s="12">
        <v>5</v>
      </c>
      <c r="F17" s="12">
        <v>1</v>
      </c>
      <c r="G17" s="58"/>
      <c r="H17" s="15">
        <f t="shared" si="0"/>
        <v>0</v>
      </c>
    </row>
    <row r="18" spans="1:8" x14ac:dyDescent="0.25">
      <c r="A18" s="4" t="s">
        <v>147</v>
      </c>
      <c r="B18" s="4" t="s">
        <v>3</v>
      </c>
      <c r="C18" s="4" t="s">
        <v>19</v>
      </c>
      <c r="D18" s="6">
        <v>45077</v>
      </c>
      <c r="E18" s="12">
        <v>5</v>
      </c>
      <c r="F18" s="12">
        <v>1</v>
      </c>
      <c r="G18" s="58"/>
      <c r="H18" s="15">
        <f t="shared" si="0"/>
        <v>0</v>
      </c>
    </row>
    <row r="19" spans="1:8" x14ac:dyDescent="0.25">
      <c r="A19" s="4" t="s">
        <v>147</v>
      </c>
      <c r="B19" s="4" t="s">
        <v>3</v>
      </c>
      <c r="C19" s="4" t="s">
        <v>43</v>
      </c>
      <c r="D19" s="6">
        <v>45077</v>
      </c>
      <c r="E19" s="12">
        <v>5</v>
      </c>
      <c r="F19" s="12">
        <v>1</v>
      </c>
      <c r="G19" s="58"/>
      <c r="H19" s="15">
        <f t="shared" si="0"/>
        <v>0</v>
      </c>
    </row>
    <row r="20" spans="1:8" x14ac:dyDescent="0.25">
      <c r="A20" s="4" t="s">
        <v>147</v>
      </c>
      <c r="B20" s="4" t="s">
        <v>3</v>
      </c>
      <c r="C20" s="4" t="s">
        <v>9</v>
      </c>
      <c r="D20" s="6">
        <v>45107</v>
      </c>
      <c r="E20" s="12">
        <v>5</v>
      </c>
      <c r="F20" s="12">
        <v>1</v>
      </c>
      <c r="G20" s="58"/>
      <c r="H20" s="15">
        <f t="shared" si="0"/>
        <v>0</v>
      </c>
    </row>
    <row r="21" spans="1:8" x14ac:dyDescent="0.25">
      <c r="A21" s="4" t="s">
        <v>147</v>
      </c>
      <c r="B21" s="4" t="s">
        <v>3</v>
      </c>
      <c r="C21" s="4" t="s">
        <v>37</v>
      </c>
      <c r="D21" s="6">
        <v>45107</v>
      </c>
      <c r="E21" s="12">
        <v>5</v>
      </c>
      <c r="F21" s="12">
        <v>1</v>
      </c>
      <c r="G21" s="58"/>
      <c r="H21" s="15">
        <f t="shared" si="0"/>
        <v>0</v>
      </c>
    </row>
    <row r="22" spans="1:8" x14ac:dyDescent="0.25">
      <c r="A22" s="4" t="s">
        <v>147</v>
      </c>
      <c r="B22" s="4" t="s">
        <v>3</v>
      </c>
      <c r="C22" s="4" t="s">
        <v>54</v>
      </c>
      <c r="D22" s="6">
        <v>45107</v>
      </c>
      <c r="E22" s="12">
        <v>5</v>
      </c>
      <c r="F22" s="12">
        <v>1</v>
      </c>
      <c r="G22" s="58"/>
      <c r="H22" s="15">
        <f t="shared" si="0"/>
        <v>0</v>
      </c>
    </row>
    <row r="23" spans="1:8" x14ac:dyDescent="0.25">
      <c r="A23" s="4" t="s">
        <v>147</v>
      </c>
      <c r="B23" s="4" t="s">
        <v>3</v>
      </c>
      <c r="C23" s="4" t="s">
        <v>151</v>
      </c>
      <c r="D23" s="6">
        <v>45230</v>
      </c>
      <c r="E23" s="12">
        <v>5</v>
      </c>
      <c r="F23" s="12">
        <v>1</v>
      </c>
      <c r="G23" s="58"/>
      <c r="H23" s="15">
        <f t="shared" si="0"/>
        <v>0</v>
      </c>
    </row>
    <row r="24" spans="1:8" x14ac:dyDescent="0.25">
      <c r="A24" s="4" t="s">
        <v>147</v>
      </c>
      <c r="B24" s="4" t="s">
        <v>3</v>
      </c>
      <c r="C24" s="4" t="s">
        <v>13</v>
      </c>
      <c r="D24" s="6">
        <v>45230</v>
      </c>
      <c r="E24" s="12">
        <v>5</v>
      </c>
      <c r="F24" s="12">
        <v>1</v>
      </c>
      <c r="G24" s="58"/>
      <c r="H24" s="15">
        <f t="shared" si="0"/>
        <v>0</v>
      </c>
    </row>
    <row r="25" spans="1:8" x14ac:dyDescent="0.25">
      <c r="A25" s="4" t="s">
        <v>147</v>
      </c>
      <c r="B25" s="4" t="s">
        <v>3</v>
      </c>
      <c r="C25" s="4" t="s">
        <v>35</v>
      </c>
      <c r="D25" s="6">
        <v>45230</v>
      </c>
      <c r="E25" s="12">
        <v>5</v>
      </c>
      <c r="F25" s="12">
        <v>1</v>
      </c>
      <c r="G25" s="58"/>
      <c r="H25" s="15">
        <f t="shared" si="0"/>
        <v>0</v>
      </c>
    </row>
    <row r="26" spans="1:8" x14ac:dyDescent="0.25">
      <c r="A26" s="4" t="s">
        <v>147</v>
      </c>
      <c r="B26" s="4" t="s">
        <v>3</v>
      </c>
      <c r="C26" s="4" t="s">
        <v>41</v>
      </c>
      <c r="D26" s="6">
        <v>45230</v>
      </c>
      <c r="E26" s="12">
        <v>5</v>
      </c>
      <c r="F26" s="12">
        <v>1</v>
      </c>
      <c r="G26" s="58"/>
      <c r="H26" s="15">
        <f t="shared" si="0"/>
        <v>0</v>
      </c>
    </row>
    <row r="27" spans="1:8" x14ac:dyDescent="0.25">
      <c r="A27" s="4" t="s">
        <v>147</v>
      </c>
      <c r="B27" s="4" t="s">
        <v>3</v>
      </c>
      <c r="C27" s="4" t="s">
        <v>55</v>
      </c>
      <c r="D27" s="6">
        <v>45230</v>
      </c>
      <c r="E27" s="12">
        <v>5</v>
      </c>
      <c r="F27" s="12">
        <v>1</v>
      </c>
      <c r="G27" s="58"/>
      <c r="H27" s="15">
        <f t="shared" si="0"/>
        <v>0</v>
      </c>
    </row>
    <row r="28" spans="1:8" x14ac:dyDescent="0.25">
      <c r="A28" s="4" t="s">
        <v>147</v>
      </c>
      <c r="B28" s="4" t="s">
        <v>3</v>
      </c>
      <c r="C28" s="4" t="s">
        <v>21</v>
      </c>
      <c r="D28" s="6">
        <v>45565</v>
      </c>
      <c r="E28" s="12">
        <v>4</v>
      </c>
      <c r="F28" s="12">
        <v>1</v>
      </c>
      <c r="G28" s="58"/>
      <c r="H28" s="15">
        <f t="shared" si="0"/>
        <v>0</v>
      </c>
    </row>
    <row r="29" spans="1:8" x14ac:dyDescent="0.25">
      <c r="A29" s="10" t="s">
        <v>147</v>
      </c>
      <c r="B29" s="10" t="s">
        <v>3</v>
      </c>
      <c r="C29" s="10" t="s">
        <v>7</v>
      </c>
      <c r="D29" s="8">
        <v>45827</v>
      </c>
      <c r="E29" s="12">
        <v>4</v>
      </c>
      <c r="F29" s="12">
        <v>1</v>
      </c>
      <c r="G29" s="58"/>
      <c r="H29" s="15">
        <f t="shared" si="0"/>
        <v>0</v>
      </c>
    </row>
    <row r="30" spans="1:8" x14ac:dyDescent="0.25">
      <c r="A30" s="4" t="s">
        <v>147</v>
      </c>
      <c r="B30" s="4" t="s">
        <v>59</v>
      </c>
      <c r="C30" s="4" t="s">
        <v>148</v>
      </c>
      <c r="D30" s="8">
        <v>46115</v>
      </c>
      <c r="E30" s="12">
        <v>5</v>
      </c>
      <c r="F30" s="12">
        <v>1</v>
      </c>
      <c r="G30" s="58"/>
      <c r="H30" s="15">
        <f t="shared" si="0"/>
        <v>0</v>
      </c>
    </row>
    <row r="31" spans="1:8" x14ac:dyDescent="0.25">
      <c r="A31" s="4" t="s">
        <v>147</v>
      </c>
      <c r="B31" s="4" t="s">
        <v>3</v>
      </c>
      <c r="C31" s="4" t="s">
        <v>15</v>
      </c>
      <c r="D31" s="8">
        <v>46178</v>
      </c>
      <c r="E31" s="12">
        <v>5</v>
      </c>
      <c r="F31" s="12">
        <v>1</v>
      </c>
      <c r="G31" s="58"/>
      <c r="H31" s="15">
        <f t="shared" si="0"/>
        <v>0</v>
      </c>
    </row>
    <row r="33" spans="1:8" x14ac:dyDescent="0.25">
      <c r="A33" s="93" t="s">
        <v>411</v>
      </c>
      <c r="B33" s="94"/>
      <c r="C33" s="94"/>
      <c r="D33" s="94"/>
      <c r="E33" s="94"/>
      <c r="F33" s="94"/>
      <c r="G33" s="95"/>
      <c r="H33" s="17">
        <f>SUM(H5:H32)</f>
        <v>0</v>
      </c>
    </row>
    <row r="34" spans="1:8" x14ac:dyDescent="0.25">
      <c r="A34" s="93" t="s">
        <v>412</v>
      </c>
      <c r="B34" s="94"/>
      <c r="C34" s="95"/>
      <c r="D34" s="64">
        <v>0</v>
      </c>
      <c r="E34" s="62"/>
      <c r="F34" s="62"/>
      <c r="G34" s="63"/>
      <c r="H34" s="17">
        <f>H33*D34</f>
        <v>0</v>
      </c>
    </row>
    <row r="35" spans="1:8" x14ac:dyDescent="0.25">
      <c r="A35" s="93" t="s">
        <v>413</v>
      </c>
      <c r="B35" s="94"/>
      <c r="C35" s="94"/>
      <c r="D35" s="94"/>
      <c r="E35" s="94"/>
      <c r="F35" s="94"/>
      <c r="G35" s="95"/>
      <c r="H35" s="17">
        <f>H33+H34</f>
        <v>0</v>
      </c>
    </row>
  </sheetData>
  <mergeCells count="4">
    <mergeCell ref="A33:G33"/>
    <mergeCell ref="A34:C34"/>
    <mergeCell ref="A35:G35"/>
    <mergeCell ref="A2:H2"/>
  </mergeCells>
  <pageMargins left="0.7" right="0.7" top="0.78740157499999996" bottom="0.78740157499999996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C11" sqref="C11"/>
    </sheetView>
  </sheetViews>
  <sheetFormatPr defaultRowHeight="15" x14ac:dyDescent="0.25"/>
  <cols>
    <col min="1" max="1" width="14.140625" bestFit="1" customWidth="1"/>
    <col min="2" max="2" width="19" bestFit="1" customWidth="1"/>
    <col min="3" max="3" width="10.140625" bestFit="1" customWidth="1"/>
    <col min="4" max="4" width="7" bestFit="1" customWidth="1"/>
    <col min="5" max="5" width="5.42578125" bestFit="1" customWidth="1"/>
    <col min="6" max="6" width="13.85546875" bestFit="1" customWidth="1"/>
    <col min="7" max="7" width="21.140625" customWidth="1"/>
  </cols>
  <sheetData>
    <row r="1" spans="1:7" ht="15.75" thickBot="1" x14ac:dyDescent="0.3"/>
    <row r="2" spans="1:7" ht="18" thickBot="1" x14ac:dyDescent="0.35">
      <c r="A2" s="105" t="s">
        <v>447</v>
      </c>
      <c r="B2" s="106"/>
      <c r="C2" s="106"/>
      <c r="D2" s="106"/>
      <c r="E2" s="106"/>
      <c r="F2" s="106"/>
      <c r="G2" s="107"/>
    </row>
    <row r="3" spans="1:7" x14ac:dyDescent="0.25">
      <c r="A3" s="65" t="s">
        <v>0</v>
      </c>
      <c r="B3" s="65" t="s">
        <v>2</v>
      </c>
      <c r="C3" s="66" t="s">
        <v>409</v>
      </c>
      <c r="D3" s="9" t="s">
        <v>402</v>
      </c>
      <c r="E3" s="9" t="s">
        <v>406</v>
      </c>
      <c r="F3" s="9" t="s">
        <v>403</v>
      </c>
      <c r="G3" s="9" t="s">
        <v>404</v>
      </c>
    </row>
    <row r="4" spans="1:7" x14ac:dyDescent="0.25">
      <c r="A4" s="3"/>
      <c r="B4" s="3"/>
      <c r="C4" s="16" t="s">
        <v>408</v>
      </c>
      <c r="D4" s="3" t="s">
        <v>405</v>
      </c>
      <c r="E4" s="3" t="s">
        <v>407</v>
      </c>
      <c r="F4" s="3" t="s">
        <v>410</v>
      </c>
      <c r="G4" s="3" t="s">
        <v>410</v>
      </c>
    </row>
    <row r="5" spans="1:7" x14ac:dyDescent="0.25">
      <c r="A5" s="4" t="s">
        <v>147</v>
      </c>
      <c r="B5" s="4" t="s">
        <v>146</v>
      </c>
      <c r="C5" s="5">
        <v>46203</v>
      </c>
      <c r="D5" s="12">
        <v>5</v>
      </c>
      <c r="E5" s="12">
        <v>1</v>
      </c>
      <c r="F5" s="58"/>
      <c r="G5" s="15">
        <f>F5*E5</f>
        <v>0</v>
      </c>
    </row>
    <row r="6" spans="1:7" x14ac:dyDescent="0.25">
      <c r="A6" s="4" t="s">
        <v>147</v>
      </c>
      <c r="B6" s="4" t="s">
        <v>64</v>
      </c>
      <c r="C6" s="5">
        <v>46203</v>
      </c>
      <c r="D6" s="12">
        <v>5</v>
      </c>
      <c r="E6" s="12">
        <v>1</v>
      </c>
      <c r="F6" s="58"/>
      <c r="G6" s="15">
        <f t="shared" ref="G6:G13" si="0">F6*E6</f>
        <v>0</v>
      </c>
    </row>
    <row r="7" spans="1:7" x14ac:dyDescent="0.25">
      <c r="A7" s="4" t="s">
        <v>147</v>
      </c>
      <c r="B7" s="4" t="s">
        <v>66</v>
      </c>
      <c r="C7" s="5">
        <v>46203</v>
      </c>
      <c r="D7" s="12">
        <v>5</v>
      </c>
      <c r="E7" s="12">
        <v>1</v>
      </c>
      <c r="F7" s="58"/>
      <c r="G7" s="15">
        <f t="shared" si="0"/>
        <v>0</v>
      </c>
    </row>
    <row r="8" spans="1:7" x14ac:dyDescent="0.25">
      <c r="A8" s="4" t="s">
        <v>147</v>
      </c>
      <c r="B8" s="4" t="s">
        <v>87</v>
      </c>
      <c r="C8" s="5">
        <v>46203</v>
      </c>
      <c r="D8" s="12">
        <v>5</v>
      </c>
      <c r="E8" s="12">
        <v>1</v>
      </c>
      <c r="F8" s="58"/>
      <c r="G8" s="15">
        <f t="shared" si="0"/>
        <v>0</v>
      </c>
    </row>
    <row r="9" spans="1:7" x14ac:dyDescent="0.25">
      <c r="A9" s="4" t="s">
        <v>147</v>
      </c>
      <c r="B9" s="4" t="s">
        <v>92</v>
      </c>
      <c r="C9" s="5">
        <v>46203</v>
      </c>
      <c r="D9" s="12">
        <v>5</v>
      </c>
      <c r="E9" s="12">
        <v>1</v>
      </c>
      <c r="F9" s="58"/>
      <c r="G9" s="15">
        <f t="shared" si="0"/>
        <v>0</v>
      </c>
    </row>
    <row r="10" spans="1:7" x14ac:dyDescent="0.25">
      <c r="A10" s="4" t="s">
        <v>147</v>
      </c>
      <c r="B10" s="4" t="s">
        <v>100</v>
      </c>
      <c r="C10" s="5">
        <v>46203</v>
      </c>
      <c r="D10" s="12">
        <v>5</v>
      </c>
      <c r="E10" s="12">
        <v>1</v>
      </c>
      <c r="F10" s="58"/>
      <c r="G10" s="15">
        <f t="shared" si="0"/>
        <v>0</v>
      </c>
    </row>
    <row r="11" spans="1:7" x14ac:dyDescent="0.25">
      <c r="A11" s="4" t="s">
        <v>147</v>
      </c>
      <c r="B11" s="4" t="s">
        <v>113</v>
      </c>
      <c r="C11" s="5">
        <v>46203</v>
      </c>
      <c r="D11" s="12">
        <v>5</v>
      </c>
      <c r="E11" s="12">
        <v>1</v>
      </c>
      <c r="F11" s="58"/>
      <c r="G11" s="15">
        <f t="shared" si="0"/>
        <v>0</v>
      </c>
    </row>
    <row r="12" spans="1:7" x14ac:dyDescent="0.25">
      <c r="A12" s="4" t="s">
        <v>147</v>
      </c>
      <c r="B12" s="4" t="s">
        <v>120</v>
      </c>
      <c r="C12" s="5">
        <v>46203</v>
      </c>
      <c r="D12" s="12">
        <v>5</v>
      </c>
      <c r="E12" s="12">
        <v>1</v>
      </c>
      <c r="F12" s="58"/>
      <c r="G12" s="15">
        <f t="shared" si="0"/>
        <v>0</v>
      </c>
    </row>
    <row r="13" spans="1:7" x14ac:dyDescent="0.25">
      <c r="A13" s="4" t="s">
        <v>147</v>
      </c>
      <c r="B13" s="4" t="s">
        <v>79</v>
      </c>
      <c r="C13" s="5">
        <v>46203</v>
      </c>
      <c r="D13" s="12">
        <v>5</v>
      </c>
      <c r="E13" s="12">
        <v>1</v>
      </c>
      <c r="F13" s="58"/>
      <c r="G13" s="15">
        <f t="shared" si="0"/>
        <v>0</v>
      </c>
    </row>
    <row r="15" spans="1:7" x14ac:dyDescent="0.25">
      <c r="A15" s="18" t="s">
        <v>411</v>
      </c>
      <c r="B15" s="19"/>
      <c r="C15" s="19"/>
      <c r="D15" s="19"/>
      <c r="E15" s="19"/>
      <c r="F15" s="20"/>
      <c r="G15" s="17">
        <f>SUM(G5:G14)</f>
        <v>0</v>
      </c>
    </row>
    <row r="16" spans="1:7" x14ac:dyDescent="0.25">
      <c r="A16" s="18" t="s">
        <v>412</v>
      </c>
      <c r="B16" s="19"/>
      <c r="C16" s="20"/>
      <c r="D16" s="103">
        <v>0</v>
      </c>
      <c r="E16" s="104"/>
      <c r="F16" s="21"/>
      <c r="G16" s="17">
        <f>G15*D16</f>
        <v>0</v>
      </c>
    </row>
    <row r="17" spans="1:7" x14ac:dyDescent="0.25">
      <c r="A17" s="18" t="s">
        <v>413</v>
      </c>
      <c r="B17" s="19"/>
      <c r="C17" s="19"/>
      <c r="D17" s="19"/>
      <c r="E17" s="19"/>
      <c r="F17" s="20"/>
      <c r="G17" s="17">
        <f>G15+G16</f>
        <v>0</v>
      </c>
    </row>
  </sheetData>
  <mergeCells count="2">
    <mergeCell ref="D16:E16"/>
    <mergeCell ref="A2:G2"/>
  </mergeCells>
  <pageMargins left="0.7" right="0.7" top="0.78740157499999996" bottom="0.78740157499999996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D9" sqref="D9"/>
    </sheetView>
  </sheetViews>
  <sheetFormatPr defaultRowHeight="15" x14ac:dyDescent="0.25"/>
  <cols>
    <col min="1" max="1" width="39.42578125" style="2" bestFit="1" customWidth="1"/>
    <col min="2" max="2" width="22.5703125" style="2" bestFit="1" customWidth="1"/>
    <col min="3" max="3" width="8.7109375" style="2" bestFit="1" customWidth="1"/>
    <col min="4" max="4" width="22" style="2" bestFit="1" customWidth="1"/>
    <col min="5" max="5" width="10.140625" style="1" bestFit="1" customWidth="1"/>
    <col min="6" max="6" width="7" bestFit="1" customWidth="1"/>
    <col min="7" max="7" width="5.42578125" bestFit="1" customWidth="1"/>
    <col min="8" max="8" width="13.85546875" bestFit="1" customWidth="1"/>
    <col min="9" max="9" width="19" customWidth="1"/>
  </cols>
  <sheetData>
    <row r="1" spans="1:9" ht="15.75" thickBot="1" x14ac:dyDescent="0.3"/>
    <row r="2" spans="1:9" ht="18" thickBot="1" x14ac:dyDescent="0.35">
      <c r="A2" s="100" t="s">
        <v>448</v>
      </c>
      <c r="B2" s="101"/>
      <c r="C2" s="101"/>
      <c r="D2" s="101"/>
      <c r="E2" s="101"/>
      <c r="F2" s="101"/>
      <c r="G2" s="101"/>
      <c r="H2" s="101"/>
      <c r="I2" s="102"/>
    </row>
    <row r="3" spans="1:9" x14ac:dyDescent="0.25">
      <c r="A3" s="65" t="s">
        <v>0</v>
      </c>
      <c r="B3" s="65" t="s">
        <v>1</v>
      </c>
      <c r="C3" s="65" t="s">
        <v>152</v>
      </c>
      <c r="D3" s="65" t="s">
        <v>153</v>
      </c>
      <c r="E3" s="66" t="s">
        <v>409</v>
      </c>
      <c r="F3" s="9" t="s">
        <v>402</v>
      </c>
      <c r="G3" s="9" t="s">
        <v>406</v>
      </c>
      <c r="H3" s="9" t="s">
        <v>403</v>
      </c>
      <c r="I3" s="9" t="s">
        <v>404</v>
      </c>
    </row>
    <row r="4" spans="1:9" x14ac:dyDescent="0.25">
      <c r="A4" s="3"/>
      <c r="B4" s="3"/>
      <c r="C4" s="3"/>
      <c r="D4" s="3"/>
      <c r="E4" s="16" t="s">
        <v>408</v>
      </c>
      <c r="F4" s="3" t="s">
        <v>405</v>
      </c>
      <c r="G4" s="3" t="s">
        <v>407</v>
      </c>
      <c r="H4" s="3" t="s">
        <v>410</v>
      </c>
      <c r="I4" s="3" t="s">
        <v>410</v>
      </c>
    </row>
    <row r="5" spans="1:9" x14ac:dyDescent="0.25">
      <c r="A5" s="4" t="s">
        <v>182</v>
      </c>
      <c r="B5" s="4" t="s">
        <v>183</v>
      </c>
      <c r="C5" s="4" t="s">
        <v>3</v>
      </c>
      <c r="D5" s="4" t="s">
        <v>3</v>
      </c>
      <c r="E5" s="5">
        <v>46387</v>
      </c>
      <c r="F5" s="12">
        <v>1</v>
      </c>
      <c r="G5" s="12">
        <v>4</v>
      </c>
      <c r="H5" s="58"/>
      <c r="I5" s="15">
        <f>H5*G5</f>
        <v>0</v>
      </c>
    </row>
    <row r="6" spans="1:9" x14ac:dyDescent="0.25">
      <c r="A6" s="4" t="s">
        <v>182</v>
      </c>
      <c r="B6" s="4" t="s">
        <v>184</v>
      </c>
      <c r="C6" s="4" t="s">
        <v>3</v>
      </c>
      <c r="D6" s="4" t="s">
        <v>3</v>
      </c>
      <c r="E6" s="5">
        <v>46387</v>
      </c>
      <c r="F6" s="12">
        <v>1</v>
      </c>
      <c r="G6" s="12">
        <v>4</v>
      </c>
      <c r="H6" s="58"/>
      <c r="I6" s="15">
        <f t="shared" ref="I6:I49" si="0">H6*G6</f>
        <v>0</v>
      </c>
    </row>
    <row r="7" spans="1:9" x14ac:dyDescent="0.25">
      <c r="A7" s="4" t="s">
        <v>182</v>
      </c>
      <c r="B7" s="4" t="s">
        <v>222</v>
      </c>
      <c r="C7" s="4" t="s">
        <v>223</v>
      </c>
      <c r="D7" s="4" t="s">
        <v>224</v>
      </c>
      <c r="E7" s="5">
        <v>46387</v>
      </c>
      <c r="F7" s="12">
        <v>1</v>
      </c>
      <c r="G7" s="12">
        <v>4</v>
      </c>
      <c r="H7" s="58"/>
      <c r="I7" s="15">
        <f t="shared" si="0"/>
        <v>0</v>
      </c>
    </row>
    <row r="8" spans="1:9" x14ac:dyDescent="0.25">
      <c r="A8" s="4" t="s">
        <v>177</v>
      </c>
      <c r="B8" s="4" t="s">
        <v>178</v>
      </c>
      <c r="C8" s="4" t="s">
        <v>3</v>
      </c>
      <c r="D8" s="4" t="s">
        <v>3</v>
      </c>
      <c r="E8" s="5">
        <v>46387</v>
      </c>
      <c r="F8" s="12">
        <v>1</v>
      </c>
      <c r="G8" s="12">
        <v>4</v>
      </c>
      <c r="H8" s="58"/>
      <c r="I8" s="15">
        <f t="shared" si="0"/>
        <v>0</v>
      </c>
    </row>
    <row r="9" spans="1:9" x14ac:dyDescent="0.25">
      <c r="A9" s="4" t="s">
        <v>177</v>
      </c>
      <c r="B9" s="4" t="s">
        <v>179</v>
      </c>
      <c r="C9" s="4" t="s">
        <v>3</v>
      </c>
      <c r="D9" s="4" t="s">
        <v>3</v>
      </c>
      <c r="E9" s="5">
        <v>46387</v>
      </c>
      <c r="F9" s="12">
        <v>1</v>
      </c>
      <c r="G9" s="12">
        <v>4</v>
      </c>
      <c r="H9" s="58"/>
      <c r="I9" s="15">
        <f t="shared" si="0"/>
        <v>0</v>
      </c>
    </row>
    <row r="10" spans="1:9" x14ac:dyDescent="0.25">
      <c r="A10" s="4" t="s">
        <v>177</v>
      </c>
      <c r="B10" s="4" t="s">
        <v>185</v>
      </c>
      <c r="C10" s="4" t="s">
        <v>3</v>
      </c>
      <c r="D10" s="4" t="s">
        <v>3</v>
      </c>
      <c r="E10" s="5">
        <v>46387</v>
      </c>
      <c r="F10" s="12">
        <v>1</v>
      </c>
      <c r="G10" s="12">
        <v>4</v>
      </c>
      <c r="H10" s="58"/>
      <c r="I10" s="15">
        <f t="shared" si="0"/>
        <v>0</v>
      </c>
    </row>
    <row r="11" spans="1:9" x14ac:dyDescent="0.25">
      <c r="A11" s="4" t="s">
        <v>171</v>
      </c>
      <c r="B11" s="4" t="s">
        <v>172</v>
      </c>
      <c r="C11" s="4" t="s">
        <v>3</v>
      </c>
      <c r="D11" s="4" t="s">
        <v>3</v>
      </c>
      <c r="E11" s="5">
        <v>46387</v>
      </c>
      <c r="F11" s="12">
        <v>1</v>
      </c>
      <c r="G11" s="12">
        <v>4</v>
      </c>
      <c r="H11" s="58"/>
      <c r="I11" s="15">
        <f t="shared" si="0"/>
        <v>0</v>
      </c>
    </row>
    <row r="12" spans="1:9" x14ac:dyDescent="0.25">
      <c r="A12" s="4" t="s">
        <v>167</v>
      </c>
      <c r="B12" s="4" t="s">
        <v>168</v>
      </c>
      <c r="C12" s="4" t="s">
        <v>3</v>
      </c>
      <c r="D12" s="4" t="s">
        <v>169</v>
      </c>
      <c r="E12" s="5">
        <v>46387</v>
      </c>
      <c r="F12" s="12">
        <v>1</v>
      </c>
      <c r="G12" s="12">
        <v>4</v>
      </c>
      <c r="H12" s="58"/>
      <c r="I12" s="15">
        <f t="shared" si="0"/>
        <v>0</v>
      </c>
    </row>
    <row r="13" spans="1:9" x14ac:dyDescent="0.25">
      <c r="A13" s="4" t="s">
        <v>167</v>
      </c>
      <c r="B13" s="4" t="s">
        <v>194</v>
      </c>
      <c r="C13" s="4" t="s">
        <v>3</v>
      </c>
      <c r="D13" s="4" t="s">
        <v>195</v>
      </c>
      <c r="E13" s="5">
        <v>46387</v>
      </c>
      <c r="F13" s="12">
        <v>1</v>
      </c>
      <c r="G13" s="12">
        <v>4</v>
      </c>
      <c r="H13" s="58"/>
      <c r="I13" s="15">
        <f t="shared" si="0"/>
        <v>0</v>
      </c>
    </row>
    <row r="14" spans="1:9" x14ac:dyDescent="0.25">
      <c r="A14" s="4" t="s">
        <v>167</v>
      </c>
      <c r="B14" s="4" t="s">
        <v>194</v>
      </c>
      <c r="C14" s="4" t="s">
        <v>3</v>
      </c>
      <c r="D14" s="4" t="s">
        <v>197</v>
      </c>
      <c r="E14" s="5">
        <v>46387</v>
      </c>
      <c r="F14" s="12">
        <v>1</v>
      </c>
      <c r="G14" s="12">
        <v>4</v>
      </c>
      <c r="H14" s="58"/>
      <c r="I14" s="15">
        <f t="shared" si="0"/>
        <v>0</v>
      </c>
    </row>
    <row r="15" spans="1:9" x14ac:dyDescent="0.25">
      <c r="A15" s="4" t="s">
        <v>186</v>
      </c>
      <c r="B15" s="4" t="s">
        <v>187</v>
      </c>
      <c r="C15" s="4" t="s">
        <v>3</v>
      </c>
      <c r="D15" s="4" t="s">
        <v>3</v>
      </c>
      <c r="E15" s="5">
        <v>46387</v>
      </c>
      <c r="F15" s="12">
        <v>1</v>
      </c>
      <c r="G15" s="12">
        <v>4</v>
      </c>
      <c r="H15" s="58"/>
      <c r="I15" s="15">
        <f t="shared" si="0"/>
        <v>0</v>
      </c>
    </row>
    <row r="16" spans="1:9" x14ac:dyDescent="0.25">
      <c r="A16" s="4" t="s">
        <v>180</v>
      </c>
      <c r="B16" s="4" t="s">
        <v>181</v>
      </c>
      <c r="C16" s="4" t="s">
        <v>3</v>
      </c>
      <c r="D16" s="4" t="s">
        <v>3</v>
      </c>
      <c r="E16" s="5">
        <v>46387</v>
      </c>
      <c r="F16" s="12">
        <v>1</v>
      </c>
      <c r="G16" s="12">
        <v>4</v>
      </c>
      <c r="H16" s="58"/>
      <c r="I16" s="15">
        <f t="shared" si="0"/>
        <v>0</v>
      </c>
    </row>
    <row r="17" spans="1:9" x14ac:dyDescent="0.25">
      <c r="A17" s="4" t="s">
        <v>180</v>
      </c>
      <c r="B17" s="4" t="s">
        <v>190</v>
      </c>
      <c r="C17" s="4" t="s">
        <v>3</v>
      </c>
      <c r="D17" s="4" t="s">
        <v>3</v>
      </c>
      <c r="E17" s="5">
        <v>46387</v>
      </c>
      <c r="F17" s="12">
        <v>1</v>
      </c>
      <c r="G17" s="12">
        <v>4</v>
      </c>
      <c r="H17" s="58"/>
      <c r="I17" s="15">
        <f t="shared" si="0"/>
        <v>0</v>
      </c>
    </row>
    <row r="18" spans="1:9" x14ac:dyDescent="0.25">
      <c r="A18" s="4" t="s">
        <v>200</v>
      </c>
      <c r="B18" s="4" t="s">
        <v>201</v>
      </c>
      <c r="C18" s="4" t="s">
        <v>202</v>
      </c>
      <c r="D18" s="4" t="s">
        <v>203</v>
      </c>
      <c r="E18" s="5">
        <v>46387</v>
      </c>
      <c r="F18" s="12">
        <v>1</v>
      </c>
      <c r="G18" s="12">
        <v>4</v>
      </c>
      <c r="H18" s="58"/>
      <c r="I18" s="15">
        <f t="shared" si="0"/>
        <v>0</v>
      </c>
    </row>
    <row r="19" spans="1:9" x14ac:dyDescent="0.25">
      <c r="A19" s="4" t="s">
        <v>200</v>
      </c>
      <c r="B19" s="4" t="s">
        <v>201</v>
      </c>
      <c r="C19" s="4" t="s">
        <v>216</v>
      </c>
      <c r="D19" s="4" t="s">
        <v>217</v>
      </c>
      <c r="E19" s="5">
        <v>46387</v>
      </c>
      <c r="F19" s="12">
        <v>1</v>
      </c>
      <c r="G19" s="12">
        <v>4</v>
      </c>
      <c r="H19" s="58"/>
      <c r="I19" s="15">
        <f t="shared" si="0"/>
        <v>0</v>
      </c>
    </row>
    <row r="20" spans="1:9" x14ac:dyDescent="0.25">
      <c r="A20" s="4" t="s">
        <v>192</v>
      </c>
      <c r="B20" s="4" t="s">
        <v>193</v>
      </c>
      <c r="C20" s="4" t="s">
        <v>3</v>
      </c>
      <c r="D20" s="4" t="s">
        <v>3</v>
      </c>
      <c r="E20" s="5">
        <v>46387</v>
      </c>
      <c r="F20" s="12">
        <v>1</v>
      </c>
      <c r="G20" s="12">
        <v>4</v>
      </c>
      <c r="H20" s="58"/>
      <c r="I20" s="15">
        <f t="shared" si="0"/>
        <v>0</v>
      </c>
    </row>
    <row r="21" spans="1:9" x14ac:dyDescent="0.25">
      <c r="A21" s="4" t="s">
        <v>207</v>
      </c>
      <c r="B21" s="4" t="s">
        <v>208</v>
      </c>
      <c r="C21" s="4" t="s">
        <v>159</v>
      </c>
      <c r="D21" s="4" t="s">
        <v>209</v>
      </c>
      <c r="E21" s="5">
        <v>46387</v>
      </c>
      <c r="F21" s="12">
        <v>1</v>
      </c>
      <c r="G21" s="12">
        <v>4</v>
      </c>
      <c r="H21" s="58"/>
      <c r="I21" s="15">
        <f t="shared" si="0"/>
        <v>0</v>
      </c>
    </row>
    <row r="22" spans="1:9" x14ac:dyDescent="0.25">
      <c r="A22" s="4" t="s">
        <v>196</v>
      </c>
      <c r="B22" s="4" t="s">
        <v>3</v>
      </c>
      <c r="C22" s="4" t="s">
        <v>3</v>
      </c>
      <c r="D22" s="4" t="s">
        <v>3</v>
      </c>
      <c r="E22" s="5">
        <v>46387</v>
      </c>
      <c r="F22" s="12">
        <v>1</v>
      </c>
      <c r="G22" s="12">
        <v>4</v>
      </c>
      <c r="H22" s="58"/>
      <c r="I22" s="15">
        <f t="shared" si="0"/>
        <v>0</v>
      </c>
    </row>
    <row r="23" spans="1:9" x14ac:dyDescent="0.25">
      <c r="A23" s="4" t="s">
        <v>161</v>
      </c>
      <c r="B23" s="4" t="s">
        <v>162</v>
      </c>
      <c r="C23" s="4" t="s">
        <v>163</v>
      </c>
      <c r="D23" s="4" t="s">
        <v>164</v>
      </c>
      <c r="E23" s="5">
        <v>46387</v>
      </c>
      <c r="F23" s="12">
        <v>1</v>
      </c>
      <c r="G23" s="12">
        <v>4</v>
      </c>
      <c r="H23" s="58"/>
      <c r="I23" s="15">
        <f t="shared" si="0"/>
        <v>0</v>
      </c>
    </row>
    <row r="24" spans="1:9" x14ac:dyDescent="0.25">
      <c r="A24" s="4" t="s">
        <v>211</v>
      </c>
      <c r="B24" s="4" t="s">
        <v>212</v>
      </c>
      <c r="C24" s="4" t="s">
        <v>159</v>
      </c>
      <c r="D24" s="4" t="s">
        <v>213</v>
      </c>
      <c r="E24" s="5">
        <v>46387</v>
      </c>
      <c r="F24" s="12">
        <v>1</v>
      </c>
      <c r="G24" s="12">
        <v>4</v>
      </c>
      <c r="H24" s="58"/>
      <c r="I24" s="15">
        <f t="shared" si="0"/>
        <v>0</v>
      </c>
    </row>
    <row r="25" spans="1:9" x14ac:dyDescent="0.25">
      <c r="A25" s="4" t="s">
        <v>170</v>
      </c>
      <c r="B25" s="4" t="s">
        <v>3</v>
      </c>
      <c r="C25" s="4" t="s">
        <v>3</v>
      </c>
      <c r="D25" s="4" t="s">
        <v>3</v>
      </c>
      <c r="E25" s="5">
        <v>46387</v>
      </c>
      <c r="F25" s="12">
        <v>1</v>
      </c>
      <c r="G25" s="12">
        <v>4</v>
      </c>
      <c r="H25" s="58"/>
      <c r="I25" s="15">
        <f t="shared" si="0"/>
        <v>0</v>
      </c>
    </row>
    <row r="26" spans="1:9" x14ac:dyDescent="0.25">
      <c r="A26" s="4" t="s">
        <v>188</v>
      </c>
      <c r="B26" s="4" t="s">
        <v>189</v>
      </c>
      <c r="C26" s="4" t="s">
        <v>3</v>
      </c>
      <c r="D26" s="4" t="s">
        <v>3</v>
      </c>
      <c r="E26" s="5">
        <v>46387</v>
      </c>
      <c r="F26" s="12">
        <v>1</v>
      </c>
      <c r="G26" s="12">
        <v>4</v>
      </c>
      <c r="H26" s="58"/>
      <c r="I26" s="15">
        <f t="shared" si="0"/>
        <v>0</v>
      </c>
    </row>
    <row r="27" spans="1:9" x14ac:dyDescent="0.25">
      <c r="A27" s="4" t="s">
        <v>188</v>
      </c>
      <c r="B27" s="4" t="s">
        <v>191</v>
      </c>
      <c r="C27" s="4" t="s">
        <v>3</v>
      </c>
      <c r="D27" s="4" t="s">
        <v>3</v>
      </c>
      <c r="E27" s="5">
        <v>46387</v>
      </c>
      <c r="F27" s="12">
        <v>1</v>
      </c>
      <c r="G27" s="12">
        <v>4</v>
      </c>
      <c r="H27" s="58"/>
      <c r="I27" s="15">
        <f t="shared" si="0"/>
        <v>0</v>
      </c>
    </row>
    <row r="28" spans="1:9" x14ac:dyDescent="0.25">
      <c r="A28" s="4" t="s">
        <v>176</v>
      </c>
      <c r="B28" s="4" t="s">
        <v>3</v>
      </c>
      <c r="C28" s="4" t="s">
        <v>3</v>
      </c>
      <c r="D28" s="4" t="s">
        <v>3</v>
      </c>
      <c r="E28" s="5">
        <v>46387</v>
      </c>
      <c r="F28" s="12">
        <v>1</v>
      </c>
      <c r="G28" s="12">
        <v>4</v>
      </c>
      <c r="H28" s="58"/>
      <c r="I28" s="15">
        <f t="shared" si="0"/>
        <v>0</v>
      </c>
    </row>
    <row r="29" spans="1:9" x14ac:dyDescent="0.25">
      <c r="A29" s="4" t="s">
        <v>154</v>
      </c>
      <c r="B29" s="4" t="s">
        <v>3</v>
      </c>
      <c r="C29" s="4" t="s">
        <v>3</v>
      </c>
      <c r="D29" s="4" t="s">
        <v>3</v>
      </c>
      <c r="E29" s="5">
        <v>46387</v>
      </c>
      <c r="F29" s="12">
        <v>1</v>
      </c>
      <c r="G29" s="12">
        <v>4</v>
      </c>
      <c r="H29" s="58"/>
      <c r="I29" s="15">
        <f t="shared" si="0"/>
        <v>0</v>
      </c>
    </row>
    <row r="30" spans="1:9" x14ac:dyDescent="0.25">
      <c r="A30" s="4" t="s">
        <v>154</v>
      </c>
      <c r="B30" s="4" t="s">
        <v>3</v>
      </c>
      <c r="C30" s="4" t="s">
        <v>3</v>
      </c>
      <c r="D30" s="4" t="s">
        <v>3</v>
      </c>
      <c r="E30" s="5">
        <v>46387</v>
      </c>
      <c r="F30" s="12">
        <v>1</v>
      </c>
      <c r="G30" s="12">
        <v>4</v>
      </c>
      <c r="H30" s="58"/>
      <c r="I30" s="15">
        <f t="shared" si="0"/>
        <v>0</v>
      </c>
    </row>
    <row r="31" spans="1:9" x14ac:dyDescent="0.25">
      <c r="A31" s="4" t="s">
        <v>155</v>
      </c>
      <c r="B31" s="4" t="s">
        <v>156</v>
      </c>
      <c r="C31" s="4" t="s">
        <v>3</v>
      </c>
      <c r="D31" s="4" t="s">
        <v>3</v>
      </c>
      <c r="E31" s="5">
        <v>46387</v>
      </c>
      <c r="F31" s="12">
        <v>1</v>
      </c>
      <c r="G31" s="12">
        <v>4</v>
      </c>
      <c r="H31" s="58"/>
      <c r="I31" s="15">
        <f t="shared" si="0"/>
        <v>0</v>
      </c>
    </row>
    <row r="32" spans="1:9" x14ac:dyDescent="0.25">
      <c r="A32" s="4" t="s">
        <v>214</v>
      </c>
      <c r="B32" s="4" t="s">
        <v>215</v>
      </c>
      <c r="C32" s="4" t="s">
        <v>3</v>
      </c>
      <c r="D32" s="4" t="s">
        <v>3</v>
      </c>
      <c r="E32" s="5">
        <v>46387</v>
      </c>
      <c r="F32" s="12">
        <v>1</v>
      </c>
      <c r="G32" s="12">
        <v>4</v>
      </c>
      <c r="H32" s="58"/>
      <c r="I32" s="15">
        <f t="shared" si="0"/>
        <v>0</v>
      </c>
    </row>
    <row r="33" spans="1:9" x14ac:dyDescent="0.25">
      <c r="A33" s="4" t="s">
        <v>173</v>
      </c>
      <c r="B33" s="4" t="s">
        <v>174</v>
      </c>
      <c r="C33" s="4" t="s">
        <v>159</v>
      </c>
      <c r="D33" s="4" t="s">
        <v>175</v>
      </c>
      <c r="E33" s="5">
        <v>46387</v>
      </c>
      <c r="F33" s="12">
        <v>1</v>
      </c>
      <c r="G33" s="12">
        <v>4</v>
      </c>
      <c r="H33" s="58"/>
      <c r="I33" s="15">
        <f t="shared" si="0"/>
        <v>0</v>
      </c>
    </row>
    <row r="34" spans="1:9" x14ac:dyDescent="0.25">
      <c r="A34" s="4" t="s">
        <v>198</v>
      </c>
      <c r="B34" s="4" t="s">
        <v>199</v>
      </c>
      <c r="C34" s="4" t="s">
        <v>3</v>
      </c>
      <c r="D34" s="4" t="s">
        <v>3</v>
      </c>
      <c r="E34" s="5">
        <v>46387</v>
      </c>
      <c r="F34" s="12">
        <v>1</v>
      </c>
      <c r="G34" s="12">
        <v>4</v>
      </c>
      <c r="H34" s="58"/>
      <c r="I34" s="15">
        <f t="shared" si="0"/>
        <v>0</v>
      </c>
    </row>
    <row r="35" spans="1:9" x14ac:dyDescent="0.25">
      <c r="A35" s="4" t="s">
        <v>198</v>
      </c>
      <c r="B35" s="4" t="s">
        <v>210</v>
      </c>
      <c r="C35" s="4" t="s">
        <v>3</v>
      </c>
      <c r="D35" s="4" t="s">
        <v>3</v>
      </c>
      <c r="E35" s="5">
        <v>46387</v>
      </c>
      <c r="F35" s="12">
        <v>1</v>
      </c>
      <c r="G35" s="12">
        <v>4</v>
      </c>
      <c r="H35" s="58"/>
      <c r="I35" s="15">
        <f t="shared" si="0"/>
        <v>0</v>
      </c>
    </row>
    <row r="36" spans="1:9" x14ac:dyDescent="0.25">
      <c r="A36" s="4" t="s">
        <v>204</v>
      </c>
      <c r="B36" s="4" t="s">
        <v>205</v>
      </c>
      <c r="C36" s="4" t="s">
        <v>206</v>
      </c>
      <c r="D36" s="4" t="s">
        <v>3</v>
      </c>
      <c r="E36" s="5">
        <v>46387</v>
      </c>
      <c r="F36" s="12">
        <v>1</v>
      </c>
      <c r="G36" s="12">
        <v>4</v>
      </c>
      <c r="H36" s="58"/>
      <c r="I36" s="15">
        <f t="shared" si="0"/>
        <v>0</v>
      </c>
    </row>
    <row r="37" spans="1:9" x14ac:dyDescent="0.25">
      <c r="A37" s="4" t="s">
        <v>218</v>
      </c>
      <c r="B37" s="4" t="s">
        <v>219</v>
      </c>
      <c r="C37" s="4" t="s">
        <v>220</v>
      </c>
      <c r="D37" s="4" t="s">
        <v>221</v>
      </c>
      <c r="E37" s="5">
        <v>46387</v>
      </c>
      <c r="F37" s="12">
        <v>1</v>
      </c>
      <c r="G37" s="12">
        <v>4</v>
      </c>
      <c r="H37" s="58"/>
      <c r="I37" s="15">
        <f t="shared" si="0"/>
        <v>0</v>
      </c>
    </row>
    <row r="38" spans="1:9" x14ac:dyDescent="0.25">
      <c r="A38" s="4" t="s">
        <v>157</v>
      </c>
      <c r="B38" s="4" t="s">
        <v>158</v>
      </c>
      <c r="C38" s="4" t="s">
        <v>159</v>
      </c>
      <c r="D38" s="4" t="s">
        <v>160</v>
      </c>
      <c r="E38" s="5">
        <v>46387</v>
      </c>
      <c r="F38" s="12">
        <v>1</v>
      </c>
      <c r="G38" s="12">
        <v>4</v>
      </c>
      <c r="H38" s="58"/>
      <c r="I38" s="15">
        <f t="shared" si="0"/>
        <v>0</v>
      </c>
    </row>
    <row r="39" spans="1:9" x14ac:dyDescent="0.25">
      <c r="A39" s="4" t="s">
        <v>165</v>
      </c>
      <c r="B39" s="4" t="s">
        <v>166</v>
      </c>
      <c r="C39" s="4" t="s">
        <v>3</v>
      </c>
      <c r="D39" s="4" t="s">
        <v>3</v>
      </c>
      <c r="E39" s="5">
        <v>46387</v>
      </c>
      <c r="F39" s="12">
        <v>1</v>
      </c>
      <c r="G39" s="12">
        <v>4</v>
      </c>
      <c r="H39" s="58"/>
      <c r="I39" s="15">
        <f t="shared" si="0"/>
        <v>0</v>
      </c>
    </row>
    <row r="40" spans="1:9" x14ac:dyDescent="0.25">
      <c r="A40" s="4" t="s">
        <v>165</v>
      </c>
      <c r="B40" s="4" t="s">
        <v>166</v>
      </c>
      <c r="C40" s="4" t="s">
        <v>3</v>
      </c>
      <c r="D40" s="4" t="s">
        <v>3</v>
      </c>
      <c r="E40" s="5">
        <v>46387</v>
      </c>
      <c r="F40" s="12">
        <v>1</v>
      </c>
      <c r="G40" s="12">
        <v>4</v>
      </c>
      <c r="H40" s="58"/>
      <c r="I40" s="15">
        <f t="shared" si="0"/>
        <v>0</v>
      </c>
    </row>
    <row r="41" spans="1:9" x14ac:dyDescent="0.25">
      <c r="A41" s="4" t="s">
        <v>225</v>
      </c>
      <c r="B41" s="4" t="s">
        <v>226</v>
      </c>
      <c r="C41" s="4" t="s">
        <v>3</v>
      </c>
      <c r="D41" s="4" t="s">
        <v>227</v>
      </c>
      <c r="E41" s="5">
        <v>45138</v>
      </c>
      <c r="F41" s="12">
        <v>2</v>
      </c>
      <c r="G41" s="12">
        <v>2</v>
      </c>
      <c r="H41" s="58"/>
      <c r="I41" s="15">
        <f t="shared" si="0"/>
        <v>0</v>
      </c>
    </row>
    <row r="42" spans="1:9" x14ac:dyDescent="0.25">
      <c r="A42" s="4" t="s">
        <v>231</v>
      </c>
      <c r="B42" s="4" t="s">
        <v>232</v>
      </c>
      <c r="C42" s="4" t="s">
        <v>3</v>
      </c>
      <c r="D42" s="4" t="s">
        <v>233</v>
      </c>
      <c r="E42" s="5">
        <v>45138</v>
      </c>
      <c r="F42" s="12">
        <v>1</v>
      </c>
      <c r="G42" s="12">
        <v>4</v>
      </c>
      <c r="H42" s="58"/>
      <c r="I42" s="15">
        <f t="shared" si="0"/>
        <v>0</v>
      </c>
    </row>
    <row r="43" spans="1:9" x14ac:dyDescent="0.25">
      <c r="A43" s="4" t="s">
        <v>239</v>
      </c>
      <c r="B43" s="4" t="s">
        <v>240</v>
      </c>
      <c r="C43" s="4" t="s">
        <v>3</v>
      </c>
      <c r="D43" s="4" t="s">
        <v>241</v>
      </c>
      <c r="E43" s="5">
        <v>45138</v>
      </c>
      <c r="F43" s="12">
        <v>1</v>
      </c>
      <c r="G43" s="12">
        <v>4</v>
      </c>
      <c r="H43" s="58"/>
      <c r="I43" s="15">
        <f t="shared" si="0"/>
        <v>0</v>
      </c>
    </row>
    <row r="44" spans="1:9" x14ac:dyDescent="0.25">
      <c r="A44" s="4" t="s">
        <v>229</v>
      </c>
      <c r="B44" s="4" t="s">
        <v>230</v>
      </c>
      <c r="C44" s="4" t="s">
        <v>3</v>
      </c>
      <c r="D44" s="4" t="s">
        <v>3</v>
      </c>
      <c r="E44" s="5">
        <v>45138</v>
      </c>
      <c r="F44" s="12">
        <v>1</v>
      </c>
      <c r="G44" s="12">
        <v>4</v>
      </c>
      <c r="H44" s="58"/>
      <c r="I44" s="15">
        <f t="shared" si="0"/>
        <v>0</v>
      </c>
    </row>
    <row r="45" spans="1:9" x14ac:dyDescent="0.25">
      <c r="A45" s="4" t="s">
        <v>242</v>
      </c>
      <c r="B45" s="4" t="s">
        <v>243</v>
      </c>
      <c r="C45" s="4" t="s">
        <v>3</v>
      </c>
      <c r="D45" s="4" t="s">
        <v>244</v>
      </c>
      <c r="E45" s="5">
        <v>45138</v>
      </c>
      <c r="F45" s="12">
        <v>1</v>
      </c>
      <c r="G45" s="12">
        <v>4</v>
      </c>
      <c r="H45" s="58"/>
      <c r="I45" s="15">
        <f t="shared" si="0"/>
        <v>0</v>
      </c>
    </row>
    <row r="46" spans="1:9" x14ac:dyDescent="0.25">
      <c r="A46" s="4" t="s">
        <v>228</v>
      </c>
      <c r="B46" s="4" t="s">
        <v>3</v>
      </c>
      <c r="C46" s="4" t="s">
        <v>3</v>
      </c>
      <c r="D46" s="4" t="s">
        <v>3</v>
      </c>
      <c r="E46" s="5">
        <v>45138</v>
      </c>
      <c r="F46" s="12">
        <v>1</v>
      </c>
      <c r="G46" s="12">
        <v>4</v>
      </c>
      <c r="H46" s="58"/>
      <c r="I46" s="15">
        <f t="shared" si="0"/>
        <v>0</v>
      </c>
    </row>
    <row r="47" spans="1:9" x14ac:dyDescent="0.25">
      <c r="A47" s="4" t="s">
        <v>234</v>
      </c>
      <c r="B47" s="4" t="s">
        <v>235</v>
      </c>
      <c r="C47" s="4" t="s">
        <v>3</v>
      </c>
      <c r="D47" s="4" t="s">
        <v>3</v>
      </c>
      <c r="E47" s="5">
        <v>45138</v>
      </c>
      <c r="F47" s="12">
        <v>1</v>
      </c>
      <c r="G47" s="12">
        <v>4</v>
      </c>
      <c r="H47" s="58"/>
      <c r="I47" s="15">
        <f t="shared" si="0"/>
        <v>0</v>
      </c>
    </row>
    <row r="48" spans="1:9" x14ac:dyDescent="0.25">
      <c r="A48" s="4" t="s">
        <v>236</v>
      </c>
      <c r="B48" s="4" t="s">
        <v>237</v>
      </c>
      <c r="C48" s="4" t="s">
        <v>3</v>
      </c>
      <c r="D48" s="4" t="s">
        <v>238</v>
      </c>
      <c r="E48" s="5">
        <v>45138</v>
      </c>
      <c r="F48" s="12">
        <v>1</v>
      </c>
      <c r="G48" s="12">
        <v>4</v>
      </c>
      <c r="H48" s="58"/>
      <c r="I48" s="15">
        <f t="shared" si="0"/>
        <v>0</v>
      </c>
    </row>
    <row r="49" spans="1:9" x14ac:dyDescent="0.25">
      <c r="A49" s="4" t="s">
        <v>245</v>
      </c>
      <c r="B49" s="4" t="s">
        <v>246</v>
      </c>
      <c r="C49" s="4" t="s">
        <v>3</v>
      </c>
      <c r="D49" s="4" t="s">
        <v>247</v>
      </c>
      <c r="E49" s="5">
        <v>45504</v>
      </c>
      <c r="F49" s="12">
        <v>1</v>
      </c>
      <c r="G49" s="12">
        <v>4</v>
      </c>
      <c r="H49" s="58"/>
      <c r="I49" s="15">
        <f t="shared" si="0"/>
        <v>0</v>
      </c>
    </row>
    <row r="51" spans="1:9" x14ac:dyDescent="0.25">
      <c r="A51" s="18" t="s">
        <v>411</v>
      </c>
      <c r="B51" s="19"/>
      <c r="C51" s="19"/>
      <c r="D51" s="19"/>
      <c r="E51" s="19"/>
      <c r="F51" s="19"/>
      <c r="G51" s="19"/>
      <c r="H51" s="20"/>
      <c r="I51" s="17">
        <f>SUM(I5:I50)</f>
        <v>0</v>
      </c>
    </row>
    <row r="52" spans="1:9" x14ac:dyDescent="0.25">
      <c r="A52" s="18" t="s">
        <v>412</v>
      </c>
      <c r="B52" s="19"/>
      <c r="C52" s="19"/>
      <c r="D52" s="19"/>
      <c r="E52" s="20"/>
      <c r="F52" s="103">
        <v>0</v>
      </c>
      <c r="G52" s="104"/>
      <c r="H52" s="21"/>
      <c r="I52" s="17">
        <f>I51*F52</f>
        <v>0</v>
      </c>
    </row>
    <row r="53" spans="1:9" x14ac:dyDescent="0.25">
      <c r="A53" s="18" t="s">
        <v>413</v>
      </c>
      <c r="B53" s="19"/>
      <c r="C53" s="19"/>
      <c r="D53" s="19"/>
      <c r="E53" s="19"/>
      <c r="F53" s="19"/>
      <c r="G53" s="19"/>
      <c r="H53" s="20"/>
      <c r="I53" s="17">
        <f>I51+I52</f>
        <v>0</v>
      </c>
    </row>
  </sheetData>
  <sortState ref="A2:G46">
    <sortCondition ref="F2:F46"/>
    <sortCondition ref="A2:A46"/>
  </sortState>
  <mergeCells count="2">
    <mergeCell ref="F52:G52"/>
    <mergeCell ref="A2:I2"/>
  </mergeCells>
  <pageMargins left="0.7" right="0.7" top="0.78740157499999996" bottom="0.78740157499999996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17" sqref="C17"/>
    </sheetView>
  </sheetViews>
  <sheetFormatPr defaultRowHeight="15" x14ac:dyDescent="0.25"/>
  <cols>
    <col min="1" max="1" width="36" style="2" bestFit="1" customWidth="1"/>
    <col min="2" max="2" width="38" style="2" bestFit="1" customWidth="1"/>
    <col min="3" max="3" width="13.7109375" style="2" bestFit="1" customWidth="1"/>
    <col min="4" max="4" width="12.5703125" style="2" bestFit="1" customWidth="1"/>
    <col min="5" max="5" width="10.140625" style="1" bestFit="1" customWidth="1"/>
    <col min="6" max="6" width="7" bestFit="1" customWidth="1"/>
    <col min="7" max="7" width="5.42578125" bestFit="1" customWidth="1"/>
    <col min="8" max="8" width="13.85546875" bestFit="1" customWidth="1"/>
    <col min="9" max="9" width="20.85546875" customWidth="1"/>
  </cols>
  <sheetData>
    <row r="1" spans="1:9" ht="15.75" thickBot="1" x14ac:dyDescent="0.3"/>
    <row r="2" spans="1:9" ht="18" thickBot="1" x14ac:dyDescent="0.35">
      <c r="A2" s="100" t="s">
        <v>449</v>
      </c>
      <c r="B2" s="101"/>
      <c r="C2" s="101"/>
      <c r="D2" s="101"/>
      <c r="E2" s="101"/>
      <c r="F2" s="101"/>
      <c r="G2" s="101"/>
      <c r="H2" s="101"/>
      <c r="I2" s="102"/>
    </row>
    <row r="3" spans="1:9" x14ac:dyDescent="0.25">
      <c r="A3" s="65" t="s">
        <v>0</v>
      </c>
      <c r="B3" s="65" t="s">
        <v>1</v>
      </c>
      <c r="C3" s="65" t="s">
        <v>152</v>
      </c>
      <c r="D3" s="65" t="s">
        <v>153</v>
      </c>
      <c r="E3" s="66" t="s">
        <v>409</v>
      </c>
      <c r="F3" s="9" t="s">
        <v>402</v>
      </c>
      <c r="G3" s="9" t="s">
        <v>406</v>
      </c>
      <c r="H3" s="9" t="s">
        <v>403</v>
      </c>
      <c r="I3" s="9" t="s">
        <v>404</v>
      </c>
    </row>
    <row r="4" spans="1:9" x14ac:dyDescent="0.25">
      <c r="A4" s="3"/>
      <c r="B4" s="3"/>
      <c r="C4" s="3"/>
      <c r="D4" s="3"/>
      <c r="E4" s="16" t="s">
        <v>408</v>
      </c>
      <c r="F4" s="3" t="s">
        <v>405</v>
      </c>
      <c r="G4" s="3" t="s">
        <v>407</v>
      </c>
      <c r="H4" s="3" t="s">
        <v>410</v>
      </c>
      <c r="I4" s="3" t="s">
        <v>410</v>
      </c>
    </row>
    <row r="5" spans="1:9" x14ac:dyDescent="0.25">
      <c r="A5" s="4" t="s">
        <v>255</v>
      </c>
      <c r="B5" s="4" t="s">
        <v>256</v>
      </c>
      <c r="C5" s="4" t="s">
        <v>257</v>
      </c>
      <c r="D5" s="4" t="s">
        <v>3</v>
      </c>
      <c r="E5" s="5">
        <v>45291</v>
      </c>
      <c r="F5" s="12">
        <v>1</v>
      </c>
      <c r="G5" s="12">
        <v>4</v>
      </c>
      <c r="H5" s="58"/>
      <c r="I5" s="15">
        <f>H5*G5</f>
        <v>0</v>
      </c>
    </row>
    <row r="6" spans="1:9" x14ac:dyDescent="0.25">
      <c r="A6" s="4" t="s">
        <v>249</v>
      </c>
      <c r="B6" s="4" t="s">
        <v>3</v>
      </c>
      <c r="C6" s="4" t="s">
        <v>250</v>
      </c>
      <c r="D6" s="4" t="s">
        <v>3</v>
      </c>
      <c r="E6" s="5">
        <v>45291</v>
      </c>
      <c r="F6" s="12">
        <v>1</v>
      </c>
      <c r="G6" s="12">
        <v>4</v>
      </c>
      <c r="H6" s="58"/>
      <c r="I6" s="15">
        <f t="shared" ref="I6:I22" si="0">H6*G6</f>
        <v>0</v>
      </c>
    </row>
    <row r="7" spans="1:9" x14ac:dyDescent="0.25">
      <c r="A7" s="4" t="s">
        <v>261</v>
      </c>
      <c r="B7" s="4" t="s">
        <v>262</v>
      </c>
      <c r="C7" s="4" t="s">
        <v>263</v>
      </c>
      <c r="D7" s="4" t="s">
        <v>3</v>
      </c>
      <c r="E7" s="5">
        <v>45291</v>
      </c>
      <c r="F7" s="12">
        <v>1</v>
      </c>
      <c r="G7" s="12">
        <v>4</v>
      </c>
      <c r="H7" s="58"/>
      <c r="I7" s="15">
        <f t="shared" si="0"/>
        <v>0</v>
      </c>
    </row>
    <row r="8" spans="1:9" x14ac:dyDescent="0.25">
      <c r="A8" s="4" t="s">
        <v>251</v>
      </c>
      <c r="B8" s="4" t="s">
        <v>252</v>
      </c>
      <c r="C8" s="4" t="s">
        <v>253</v>
      </c>
      <c r="D8" s="4" t="s">
        <v>254</v>
      </c>
      <c r="E8" s="5">
        <v>45291</v>
      </c>
      <c r="F8" s="12">
        <v>1</v>
      </c>
      <c r="G8" s="12">
        <v>4</v>
      </c>
      <c r="H8" s="58"/>
      <c r="I8" s="15">
        <f t="shared" si="0"/>
        <v>0</v>
      </c>
    </row>
    <row r="9" spans="1:9" x14ac:dyDescent="0.25">
      <c r="A9" s="4" t="s">
        <v>251</v>
      </c>
      <c r="B9" s="4" t="s">
        <v>258</v>
      </c>
      <c r="C9" s="4" t="s">
        <v>259</v>
      </c>
      <c r="D9" s="4" t="s">
        <v>260</v>
      </c>
      <c r="E9" s="5">
        <v>45291</v>
      </c>
      <c r="F9" s="12">
        <v>1</v>
      </c>
      <c r="G9" s="12">
        <v>4</v>
      </c>
      <c r="H9" s="58"/>
      <c r="I9" s="15">
        <f t="shared" si="0"/>
        <v>0</v>
      </c>
    </row>
    <row r="10" spans="1:9" x14ac:dyDescent="0.25">
      <c r="A10" s="4" t="s">
        <v>280</v>
      </c>
      <c r="B10" s="4" t="s">
        <v>281</v>
      </c>
      <c r="C10" s="4" t="s">
        <v>282</v>
      </c>
      <c r="D10" s="4" t="s">
        <v>283</v>
      </c>
      <c r="E10" s="5">
        <v>45230</v>
      </c>
      <c r="F10" s="12">
        <v>2</v>
      </c>
      <c r="G10" s="12">
        <v>2</v>
      </c>
      <c r="H10" s="58"/>
      <c r="I10" s="15">
        <f t="shared" si="0"/>
        <v>0</v>
      </c>
    </row>
    <row r="11" spans="1:9" x14ac:dyDescent="0.25">
      <c r="A11" s="4" t="s">
        <v>268</v>
      </c>
      <c r="B11" s="4" t="s">
        <v>269</v>
      </c>
      <c r="C11" s="4" t="s">
        <v>270</v>
      </c>
      <c r="D11" s="4" t="s">
        <v>271</v>
      </c>
      <c r="E11" s="5">
        <v>45230</v>
      </c>
      <c r="F11" s="12">
        <v>2</v>
      </c>
      <c r="G11" s="12">
        <v>2</v>
      </c>
      <c r="H11" s="58"/>
      <c r="I11" s="15">
        <f t="shared" si="0"/>
        <v>0</v>
      </c>
    </row>
    <row r="12" spans="1:9" x14ac:dyDescent="0.25">
      <c r="A12" s="4" t="s">
        <v>272</v>
      </c>
      <c r="B12" s="4" t="s">
        <v>273</v>
      </c>
      <c r="C12" s="4" t="s">
        <v>274</v>
      </c>
      <c r="D12" s="4" t="s">
        <v>275</v>
      </c>
      <c r="E12" s="5">
        <v>45230</v>
      </c>
      <c r="F12" s="12">
        <v>2</v>
      </c>
      <c r="G12" s="12">
        <v>2</v>
      </c>
      <c r="H12" s="58"/>
      <c r="I12" s="15">
        <f t="shared" si="0"/>
        <v>0</v>
      </c>
    </row>
    <row r="13" spans="1:9" x14ac:dyDescent="0.25">
      <c r="A13" s="4" t="s">
        <v>272</v>
      </c>
      <c r="B13" s="4" t="s">
        <v>303</v>
      </c>
      <c r="C13" s="4" t="s">
        <v>304</v>
      </c>
      <c r="D13" s="4" t="s">
        <v>305</v>
      </c>
      <c r="E13" s="5">
        <v>45230</v>
      </c>
      <c r="F13" s="12">
        <v>2</v>
      </c>
      <c r="G13" s="12">
        <v>2</v>
      </c>
      <c r="H13" s="58"/>
      <c r="I13" s="15">
        <f t="shared" si="0"/>
        <v>0</v>
      </c>
    </row>
    <row r="14" spans="1:9" x14ac:dyDescent="0.25">
      <c r="A14" s="4" t="s">
        <v>306</v>
      </c>
      <c r="B14" s="4" t="s">
        <v>307</v>
      </c>
      <c r="C14" s="4" t="s">
        <v>308</v>
      </c>
      <c r="D14" s="4" t="s">
        <v>3</v>
      </c>
      <c r="E14" s="5">
        <v>45230</v>
      </c>
      <c r="F14" s="12">
        <v>2</v>
      </c>
      <c r="G14" s="12">
        <v>2</v>
      </c>
      <c r="H14" s="58"/>
      <c r="I14" s="15">
        <f t="shared" si="0"/>
        <v>0</v>
      </c>
    </row>
    <row r="15" spans="1:9" x14ac:dyDescent="0.25">
      <c r="A15" s="4" t="s">
        <v>292</v>
      </c>
      <c r="B15" s="4" t="s">
        <v>3</v>
      </c>
      <c r="C15" s="4" t="s">
        <v>293</v>
      </c>
      <c r="D15" s="4" t="s">
        <v>3</v>
      </c>
      <c r="E15" s="5">
        <v>45230</v>
      </c>
      <c r="F15" s="12">
        <v>2</v>
      </c>
      <c r="G15" s="12">
        <v>2</v>
      </c>
      <c r="H15" s="58"/>
      <c r="I15" s="15">
        <f t="shared" si="0"/>
        <v>0</v>
      </c>
    </row>
    <row r="16" spans="1:9" x14ac:dyDescent="0.25">
      <c r="A16" s="4" t="s">
        <v>301</v>
      </c>
      <c r="B16" s="4" t="s">
        <v>3</v>
      </c>
      <c r="C16" s="4" t="s">
        <v>302</v>
      </c>
      <c r="D16" s="4" t="s">
        <v>3</v>
      </c>
      <c r="E16" s="5">
        <v>45230</v>
      </c>
      <c r="F16" s="12">
        <v>2</v>
      </c>
      <c r="G16" s="12">
        <v>2</v>
      </c>
      <c r="H16" s="58"/>
      <c r="I16" s="15">
        <f t="shared" si="0"/>
        <v>0</v>
      </c>
    </row>
    <row r="17" spans="1:9" x14ac:dyDescent="0.25">
      <c r="A17" s="4" t="s">
        <v>294</v>
      </c>
      <c r="B17" s="4" t="s">
        <v>295</v>
      </c>
      <c r="C17" s="4" t="s">
        <v>296</v>
      </c>
      <c r="D17" s="4" t="s">
        <v>297</v>
      </c>
      <c r="E17" s="5">
        <v>45230</v>
      </c>
      <c r="F17" s="12">
        <v>2</v>
      </c>
      <c r="G17" s="12">
        <v>2</v>
      </c>
      <c r="H17" s="58"/>
      <c r="I17" s="15">
        <f t="shared" si="0"/>
        <v>0</v>
      </c>
    </row>
    <row r="18" spans="1:9" x14ac:dyDescent="0.25">
      <c r="A18" s="4" t="s">
        <v>276</v>
      </c>
      <c r="B18" s="4" t="s">
        <v>277</v>
      </c>
      <c r="C18" s="4" t="s">
        <v>278</v>
      </c>
      <c r="D18" s="4" t="s">
        <v>279</v>
      </c>
      <c r="E18" s="5">
        <v>45230</v>
      </c>
      <c r="F18" s="12">
        <v>2</v>
      </c>
      <c r="G18" s="12">
        <v>2</v>
      </c>
      <c r="H18" s="58"/>
      <c r="I18" s="15">
        <f t="shared" si="0"/>
        <v>0</v>
      </c>
    </row>
    <row r="19" spans="1:9" x14ac:dyDescent="0.25">
      <c r="A19" s="4" t="s">
        <v>284</v>
      </c>
      <c r="B19" s="4" t="s">
        <v>285</v>
      </c>
      <c r="C19" s="4" t="s">
        <v>286</v>
      </c>
      <c r="D19" s="4" t="s">
        <v>287</v>
      </c>
      <c r="E19" s="5">
        <v>45230</v>
      </c>
      <c r="F19" s="12">
        <v>2</v>
      </c>
      <c r="G19" s="12">
        <v>2</v>
      </c>
      <c r="H19" s="58"/>
      <c r="I19" s="15">
        <f t="shared" si="0"/>
        <v>0</v>
      </c>
    </row>
    <row r="20" spans="1:9" x14ac:dyDescent="0.25">
      <c r="A20" s="4" t="s">
        <v>288</v>
      </c>
      <c r="B20" s="4" t="s">
        <v>289</v>
      </c>
      <c r="C20" s="4" t="s">
        <v>290</v>
      </c>
      <c r="D20" s="4" t="s">
        <v>291</v>
      </c>
      <c r="E20" s="5">
        <v>45230</v>
      </c>
      <c r="F20" s="12">
        <v>2</v>
      </c>
      <c r="G20" s="12">
        <v>2</v>
      </c>
      <c r="H20" s="58"/>
      <c r="I20" s="15">
        <f t="shared" si="0"/>
        <v>0</v>
      </c>
    </row>
    <row r="21" spans="1:9" x14ac:dyDescent="0.25">
      <c r="A21" s="4" t="s">
        <v>264</v>
      </c>
      <c r="B21" s="4" t="s">
        <v>265</v>
      </c>
      <c r="C21" s="4" t="s">
        <v>266</v>
      </c>
      <c r="D21" s="4" t="s">
        <v>267</v>
      </c>
      <c r="E21" s="5">
        <v>45230</v>
      </c>
      <c r="F21" s="12">
        <v>2</v>
      </c>
      <c r="G21" s="12">
        <v>2</v>
      </c>
      <c r="H21" s="58"/>
      <c r="I21" s="15">
        <f t="shared" si="0"/>
        <v>0</v>
      </c>
    </row>
    <row r="22" spans="1:9" x14ac:dyDescent="0.25">
      <c r="A22" s="4" t="s">
        <v>248</v>
      </c>
      <c r="B22" s="4" t="s">
        <v>298</v>
      </c>
      <c r="C22" s="4" t="s">
        <v>299</v>
      </c>
      <c r="D22" s="4" t="s">
        <v>300</v>
      </c>
      <c r="E22" s="5">
        <v>45230</v>
      </c>
      <c r="F22" s="12">
        <v>2</v>
      </c>
      <c r="G22" s="12">
        <v>2</v>
      </c>
      <c r="H22" s="58"/>
      <c r="I22" s="15">
        <f t="shared" si="0"/>
        <v>0</v>
      </c>
    </row>
    <row r="24" spans="1:9" x14ac:dyDescent="0.25">
      <c r="A24" s="18" t="s">
        <v>411</v>
      </c>
      <c r="B24" s="19"/>
      <c r="C24" s="19"/>
      <c r="D24" s="19"/>
      <c r="E24" s="19"/>
      <c r="F24" s="19"/>
      <c r="G24" s="19"/>
      <c r="H24" s="20"/>
      <c r="I24" s="17">
        <f>SUM(I5:I23)</f>
        <v>0</v>
      </c>
    </row>
    <row r="25" spans="1:9" x14ac:dyDescent="0.25">
      <c r="A25" s="18" t="s">
        <v>412</v>
      </c>
      <c r="B25" s="19"/>
      <c r="C25" s="19"/>
      <c r="D25" s="19"/>
      <c r="E25" s="20"/>
      <c r="F25" s="103">
        <v>0</v>
      </c>
      <c r="G25" s="108"/>
      <c r="H25" s="104"/>
      <c r="I25" s="17">
        <f>I24*F25</f>
        <v>0</v>
      </c>
    </row>
    <row r="26" spans="1:9" x14ac:dyDescent="0.25">
      <c r="A26" s="18" t="s">
        <v>413</v>
      </c>
      <c r="B26" s="19"/>
      <c r="C26" s="19"/>
      <c r="D26" s="19"/>
      <c r="E26" s="19"/>
      <c r="F26" s="19"/>
      <c r="G26" s="19"/>
      <c r="H26" s="20"/>
      <c r="I26" s="17">
        <f>I24+I25</f>
        <v>0</v>
      </c>
    </row>
  </sheetData>
  <sortState ref="A2:E31">
    <sortCondition ref="E2:E31"/>
    <sortCondition ref="A2:A31"/>
  </sortState>
  <mergeCells count="2">
    <mergeCell ref="F25:H25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14" sqref="B14"/>
    </sheetView>
  </sheetViews>
  <sheetFormatPr defaultRowHeight="15" x14ac:dyDescent="0.25"/>
  <cols>
    <col min="1" max="1" width="41.140625" bestFit="1" customWidth="1"/>
    <col min="2" max="2" width="35.5703125" bestFit="1" customWidth="1"/>
    <col min="3" max="3" width="9.5703125" bestFit="1" customWidth="1"/>
    <col min="4" max="4" width="17.5703125" bestFit="1" customWidth="1"/>
    <col min="5" max="5" width="10.5703125" bestFit="1" customWidth="1"/>
    <col min="6" max="6" width="10.140625" bestFit="1" customWidth="1"/>
    <col min="7" max="7" width="7" bestFit="1" customWidth="1"/>
    <col min="8" max="8" width="5.42578125" bestFit="1" customWidth="1"/>
    <col min="9" max="9" width="13.85546875" bestFit="1" customWidth="1"/>
    <col min="10" max="10" width="22.5703125" customWidth="1"/>
  </cols>
  <sheetData>
    <row r="1" spans="1:10" ht="15.75" thickBot="1" x14ac:dyDescent="0.3"/>
    <row r="2" spans="1:10" ht="18" thickBot="1" x14ac:dyDescent="0.35">
      <c r="A2" s="105" t="s">
        <v>450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x14ac:dyDescent="0.25">
      <c r="A3" s="65" t="s">
        <v>0</v>
      </c>
      <c r="B3" s="65" t="s">
        <v>1</v>
      </c>
      <c r="C3" s="65" t="s">
        <v>152</v>
      </c>
      <c r="D3" s="65" t="s">
        <v>153</v>
      </c>
      <c r="E3" s="65" t="s">
        <v>62</v>
      </c>
      <c r="F3" s="66" t="s">
        <v>409</v>
      </c>
      <c r="G3" s="9" t="s">
        <v>402</v>
      </c>
      <c r="H3" s="9" t="s">
        <v>406</v>
      </c>
      <c r="I3" s="9" t="s">
        <v>403</v>
      </c>
      <c r="J3" s="9" t="s">
        <v>404</v>
      </c>
    </row>
    <row r="4" spans="1:10" x14ac:dyDescent="0.25">
      <c r="A4" s="3"/>
      <c r="B4" s="3"/>
      <c r="C4" s="3"/>
      <c r="D4" s="3"/>
      <c r="E4" s="3"/>
      <c r="F4" s="16" t="s">
        <v>408</v>
      </c>
      <c r="G4" s="3" t="s">
        <v>405</v>
      </c>
      <c r="H4" s="3" t="s">
        <v>407</v>
      </c>
      <c r="I4" s="3" t="s">
        <v>410</v>
      </c>
      <c r="J4" s="3" t="s">
        <v>410</v>
      </c>
    </row>
    <row r="5" spans="1:10" x14ac:dyDescent="0.25">
      <c r="A5" s="4" t="s">
        <v>309</v>
      </c>
      <c r="B5" s="4" t="s">
        <v>310</v>
      </c>
      <c r="C5" s="4" t="s">
        <v>3</v>
      </c>
      <c r="D5" s="4" t="s">
        <v>311</v>
      </c>
      <c r="E5" s="4" t="s">
        <v>312</v>
      </c>
      <c r="F5" s="5">
        <v>45291</v>
      </c>
      <c r="G5" s="12">
        <v>1</v>
      </c>
      <c r="H5" s="12">
        <v>4</v>
      </c>
      <c r="I5" s="58"/>
      <c r="J5" s="15">
        <f t="shared" ref="J5:J32" si="0">I5*H5</f>
        <v>0</v>
      </c>
    </row>
    <row r="6" spans="1:10" x14ac:dyDescent="0.25">
      <c r="A6" s="4" t="s">
        <v>313</v>
      </c>
      <c r="B6" s="4" t="s">
        <v>314</v>
      </c>
      <c r="C6" s="4" t="s">
        <v>3</v>
      </c>
      <c r="D6" s="4" t="s">
        <v>315</v>
      </c>
      <c r="E6" s="4" t="s">
        <v>312</v>
      </c>
      <c r="F6" s="5">
        <v>45291</v>
      </c>
      <c r="G6" s="12">
        <v>1</v>
      </c>
      <c r="H6" s="12">
        <v>4</v>
      </c>
      <c r="I6" s="58"/>
      <c r="J6" s="15">
        <f t="shared" si="0"/>
        <v>0</v>
      </c>
    </row>
    <row r="7" spans="1:10" x14ac:dyDescent="0.25">
      <c r="A7" s="4" t="s">
        <v>309</v>
      </c>
      <c r="B7" s="4" t="s">
        <v>316</v>
      </c>
      <c r="C7" s="4" t="s">
        <v>317</v>
      </c>
      <c r="D7" s="4" t="s">
        <v>318</v>
      </c>
      <c r="E7" s="4" t="s">
        <v>312</v>
      </c>
      <c r="F7" s="5">
        <v>44957</v>
      </c>
      <c r="G7" s="12">
        <v>5</v>
      </c>
      <c r="H7" s="12">
        <v>1</v>
      </c>
      <c r="I7" s="58"/>
      <c r="J7" s="15">
        <f t="shared" si="0"/>
        <v>0</v>
      </c>
    </row>
    <row r="8" spans="1:10" x14ac:dyDescent="0.25">
      <c r="A8" s="4" t="s">
        <v>309</v>
      </c>
      <c r="B8" s="4" t="s">
        <v>316</v>
      </c>
      <c r="C8" s="4" t="s">
        <v>319</v>
      </c>
      <c r="D8" s="4" t="s">
        <v>320</v>
      </c>
      <c r="E8" s="4" t="s">
        <v>312</v>
      </c>
      <c r="F8" s="5">
        <v>44957</v>
      </c>
      <c r="G8" s="12">
        <v>5</v>
      </c>
      <c r="H8" s="12">
        <v>1</v>
      </c>
      <c r="I8" s="58"/>
      <c r="J8" s="15">
        <f t="shared" si="0"/>
        <v>0</v>
      </c>
    </row>
    <row r="9" spans="1:10" x14ac:dyDescent="0.25">
      <c r="A9" s="4" t="s">
        <v>321</v>
      </c>
      <c r="B9" s="4" t="s">
        <v>322</v>
      </c>
      <c r="C9" s="4" t="s">
        <v>323</v>
      </c>
      <c r="D9" s="4" t="s">
        <v>324</v>
      </c>
      <c r="E9" s="4" t="s">
        <v>3</v>
      </c>
      <c r="F9" s="5">
        <v>45077</v>
      </c>
      <c r="G9" s="12">
        <v>5</v>
      </c>
      <c r="H9" s="12">
        <v>1</v>
      </c>
      <c r="I9" s="58"/>
      <c r="J9" s="15">
        <f t="shared" si="0"/>
        <v>0</v>
      </c>
    </row>
    <row r="10" spans="1:10" x14ac:dyDescent="0.25">
      <c r="A10" s="4" t="s">
        <v>325</v>
      </c>
      <c r="B10" s="4" t="s">
        <v>326</v>
      </c>
      <c r="C10" s="4" t="s">
        <v>3</v>
      </c>
      <c r="D10" s="4" t="s">
        <v>3</v>
      </c>
      <c r="E10" s="4" t="s">
        <v>3</v>
      </c>
      <c r="F10" s="5">
        <v>45077</v>
      </c>
      <c r="G10" s="12">
        <v>5</v>
      </c>
      <c r="H10" s="12">
        <v>1</v>
      </c>
      <c r="I10" s="58"/>
      <c r="J10" s="15">
        <f t="shared" si="0"/>
        <v>0</v>
      </c>
    </row>
    <row r="11" spans="1:10" x14ac:dyDescent="0.25">
      <c r="A11" s="4" t="s">
        <v>327</v>
      </c>
      <c r="B11" s="4" t="s">
        <v>3</v>
      </c>
      <c r="C11" s="4" t="s">
        <v>3</v>
      </c>
      <c r="D11" s="4" t="s">
        <v>328</v>
      </c>
      <c r="E11" s="4" t="s">
        <v>3</v>
      </c>
      <c r="F11" s="5">
        <v>45077</v>
      </c>
      <c r="G11" s="12">
        <v>5</v>
      </c>
      <c r="H11" s="12">
        <v>1</v>
      </c>
      <c r="I11" s="58"/>
      <c r="J11" s="15">
        <f t="shared" si="0"/>
        <v>0</v>
      </c>
    </row>
    <row r="12" spans="1:10" x14ac:dyDescent="0.25">
      <c r="A12" s="4" t="s">
        <v>329</v>
      </c>
      <c r="B12" s="4" t="s">
        <v>330</v>
      </c>
      <c r="C12" s="4" t="s">
        <v>331</v>
      </c>
      <c r="D12" s="4" t="s">
        <v>332</v>
      </c>
      <c r="E12" s="4" t="s">
        <v>3</v>
      </c>
      <c r="F12" s="5">
        <v>45077</v>
      </c>
      <c r="G12" s="12">
        <v>5</v>
      </c>
      <c r="H12" s="12">
        <v>1</v>
      </c>
      <c r="I12" s="58"/>
      <c r="J12" s="15">
        <f t="shared" si="0"/>
        <v>0</v>
      </c>
    </row>
    <row r="13" spans="1:10" x14ac:dyDescent="0.25">
      <c r="A13" s="4" t="s">
        <v>333</v>
      </c>
      <c r="B13" s="4" t="s">
        <v>334</v>
      </c>
      <c r="C13" s="4" t="s">
        <v>335</v>
      </c>
      <c r="D13" s="4" t="s">
        <v>336</v>
      </c>
      <c r="E13" s="4" t="s">
        <v>3</v>
      </c>
      <c r="F13" s="5">
        <v>45077</v>
      </c>
      <c r="G13" s="12">
        <v>5</v>
      </c>
      <c r="H13" s="12">
        <v>1</v>
      </c>
      <c r="I13" s="58"/>
      <c r="J13" s="15">
        <f t="shared" si="0"/>
        <v>0</v>
      </c>
    </row>
    <row r="14" spans="1:10" x14ac:dyDescent="0.25">
      <c r="A14" s="4" t="s">
        <v>337</v>
      </c>
      <c r="B14" s="4" t="s">
        <v>338</v>
      </c>
      <c r="C14" s="4" t="s">
        <v>3</v>
      </c>
      <c r="D14" s="4" t="s">
        <v>339</v>
      </c>
      <c r="E14" s="4" t="s">
        <v>3</v>
      </c>
      <c r="F14" s="5">
        <v>45077</v>
      </c>
      <c r="G14" s="12">
        <v>5</v>
      </c>
      <c r="H14" s="12">
        <v>1</v>
      </c>
      <c r="I14" s="58"/>
      <c r="J14" s="15">
        <f t="shared" si="0"/>
        <v>0</v>
      </c>
    </row>
    <row r="15" spans="1:10" x14ac:dyDescent="0.25">
      <c r="A15" s="4" t="s">
        <v>340</v>
      </c>
      <c r="B15" s="4" t="s">
        <v>341</v>
      </c>
      <c r="C15" s="4" t="s">
        <v>3</v>
      </c>
      <c r="D15" s="4" t="s">
        <v>342</v>
      </c>
      <c r="E15" s="4" t="s">
        <v>3</v>
      </c>
      <c r="F15" s="5">
        <v>45077</v>
      </c>
      <c r="G15" s="12">
        <v>5</v>
      </c>
      <c r="H15" s="12">
        <v>1</v>
      </c>
      <c r="I15" s="58"/>
      <c r="J15" s="15">
        <f t="shared" si="0"/>
        <v>0</v>
      </c>
    </row>
    <row r="16" spans="1:10" x14ac:dyDescent="0.25">
      <c r="A16" s="4" t="s">
        <v>343</v>
      </c>
      <c r="B16" s="4" t="s">
        <v>3</v>
      </c>
      <c r="C16" s="4" t="s">
        <v>3</v>
      </c>
      <c r="D16" s="4" t="s">
        <v>3</v>
      </c>
      <c r="E16" s="4" t="s">
        <v>3</v>
      </c>
      <c r="F16" s="5">
        <v>45077</v>
      </c>
      <c r="G16" s="12">
        <v>5</v>
      </c>
      <c r="H16" s="12">
        <v>1</v>
      </c>
      <c r="I16" s="58"/>
      <c r="J16" s="15">
        <f t="shared" si="0"/>
        <v>0</v>
      </c>
    </row>
    <row r="17" spans="1:10" x14ac:dyDescent="0.25">
      <c r="A17" s="4" t="s">
        <v>344</v>
      </c>
      <c r="B17" s="4" t="s">
        <v>334</v>
      </c>
      <c r="C17" s="4" t="s">
        <v>345</v>
      </c>
      <c r="D17" s="4" t="s">
        <v>346</v>
      </c>
      <c r="E17" s="4" t="s">
        <v>3</v>
      </c>
      <c r="F17" s="5">
        <v>45077</v>
      </c>
      <c r="G17" s="12">
        <v>5</v>
      </c>
      <c r="H17" s="12">
        <v>1</v>
      </c>
      <c r="I17" s="58"/>
      <c r="J17" s="15">
        <f t="shared" si="0"/>
        <v>0</v>
      </c>
    </row>
    <row r="18" spans="1:10" x14ac:dyDescent="0.25">
      <c r="A18" s="4" t="s">
        <v>347</v>
      </c>
      <c r="B18" s="4" t="s">
        <v>330</v>
      </c>
      <c r="C18" s="4" t="s">
        <v>348</v>
      </c>
      <c r="D18" s="4" t="s">
        <v>349</v>
      </c>
      <c r="E18" s="4" t="s">
        <v>3</v>
      </c>
      <c r="F18" s="5">
        <v>45077</v>
      </c>
      <c r="G18" s="12">
        <v>5</v>
      </c>
      <c r="H18" s="12">
        <v>1</v>
      </c>
      <c r="I18" s="58"/>
      <c r="J18" s="15">
        <f t="shared" si="0"/>
        <v>0</v>
      </c>
    </row>
    <row r="19" spans="1:10" x14ac:dyDescent="0.25">
      <c r="A19" s="4" t="s">
        <v>350</v>
      </c>
      <c r="B19" s="4" t="s">
        <v>351</v>
      </c>
      <c r="C19" s="4" t="s">
        <v>3</v>
      </c>
      <c r="D19" s="4" t="s">
        <v>352</v>
      </c>
      <c r="E19" s="4" t="s">
        <v>3</v>
      </c>
      <c r="F19" s="5">
        <v>45077</v>
      </c>
      <c r="G19" s="12">
        <v>5</v>
      </c>
      <c r="H19" s="12">
        <v>1</v>
      </c>
      <c r="I19" s="58"/>
      <c r="J19" s="15">
        <f t="shared" si="0"/>
        <v>0</v>
      </c>
    </row>
    <row r="20" spans="1:10" x14ac:dyDescent="0.25">
      <c r="A20" s="4" t="s">
        <v>353</v>
      </c>
      <c r="B20" s="4" t="s">
        <v>354</v>
      </c>
      <c r="C20" s="4" t="s">
        <v>3</v>
      </c>
      <c r="D20" s="4" t="s">
        <v>355</v>
      </c>
      <c r="E20" s="4" t="s">
        <v>3</v>
      </c>
      <c r="F20" s="5">
        <v>45077</v>
      </c>
      <c r="G20" s="12">
        <v>5</v>
      </c>
      <c r="H20" s="12">
        <v>1</v>
      </c>
      <c r="I20" s="58"/>
      <c r="J20" s="15">
        <f t="shared" si="0"/>
        <v>0</v>
      </c>
    </row>
    <row r="21" spans="1:10" x14ac:dyDescent="0.25">
      <c r="A21" s="4" t="s">
        <v>356</v>
      </c>
      <c r="B21" s="4" t="s">
        <v>357</v>
      </c>
      <c r="C21" s="4" t="s">
        <v>358</v>
      </c>
      <c r="D21" s="4" t="s">
        <v>359</v>
      </c>
      <c r="E21" s="4" t="s">
        <v>3</v>
      </c>
      <c r="F21" s="5">
        <v>45077</v>
      </c>
      <c r="G21" s="12">
        <v>5</v>
      </c>
      <c r="H21" s="12">
        <v>1</v>
      </c>
      <c r="I21" s="58"/>
      <c r="J21" s="15">
        <f t="shared" si="0"/>
        <v>0</v>
      </c>
    </row>
    <row r="22" spans="1:10" x14ac:dyDescent="0.25">
      <c r="A22" s="4" t="s">
        <v>360</v>
      </c>
      <c r="B22" s="4" t="s">
        <v>361</v>
      </c>
      <c r="C22" s="4" t="s">
        <v>362</v>
      </c>
      <c r="D22" s="4" t="s">
        <v>363</v>
      </c>
      <c r="E22" s="4" t="s">
        <v>3</v>
      </c>
      <c r="F22" s="5">
        <v>45077</v>
      </c>
      <c r="G22" s="12">
        <v>5</v>
      </c>
      <c r="H22" s="12">
        <v>1</v>
      </c>
      <c r="I22" s="58"/>
      <c r="J22" s="15">
        <f t="shared" si="0"/>
        <v>0</v>
      </c>
    </row>
    <row r="23" spans="1:10" x14ac:dyDescent="0.25">
      <c r="A23" s="4" t="s">
        <v>364</v>
      </c>
      <c r="B23" s="4" t="s">
        <v>365</v>
      </c>
      <c r="C23" s="4" t="s">
        <v>366</v>
      </c>
      <c r="D23" s="4" t="s">
        <v>367</v>
      </c>
      <c r="E23" s="4" t="s">
        <v>3</v>
      </c>
      <c r="F23" s="5">
        <v>45077</v>
      </c>
      <c r="G23" s="12">
        <v>5</v>
      </c>
      <c r="H23" s="12">
        <v>1</v>
      </c>
      <c r="I23" s="58"/>
      <c r="J23" s="15">
        <f t="shared" si="0"/>
        <v>0</v>
      </c>
    </row>
    <row r="24" spans="1:10" x14ac:dyDescent="0.25">
      <c r="A24" s="4" t="s">
        <v>368</v>
      </c>
      <c r="B24" s="4" t="s">
        <v>361</v>
      </c>
      <c r="C24" s="4" t="s">
        <v>369</v>
      </c>
      <c r="D24" s="4" t="s">
        <v>370</v>
      </c>
      <c r="E24" s="4" t="s">
        <v>3</v>
      </c>
      <c r="F24" s="5">
        <v>45077</v>
      </c>
      <c r="G24" s="12">
        <v>5</v>
      </c>
      <c r="H24" s="12">
        <v>1</v>
      </c>
      <c r="I24" s="58"/>
      <c r="J24" s="15">
        <f t="shared" si="0"/>
        <v>0</v>
      </c>
    </row>
    <row r="25" spans="1:10" x14ac:dyDescent="0.25">
      <c r="A25" s="4" t="s">
        <v>371</v>
      </c>
      <c r="B25" s="4" t="s">
        <v>3</v>
      </c>
      <c r="C25" s="4" t="s">
        <v>3</v>
      </c>
      <c r="D25" s="4" t="s">
        <v>3</v>
      </c>
      <c r="E25" s="4" t="s">
        <v>3</v>
      </c>
      <c r="F25" s="5">
        <v>45077</v>
      </c>
      <c r="G25" s="12">
        <v>5</v>
      </c>
      <c r="H25" s="12">
        <v>1</v>
      </c>
      <c r="I25" s="58"/>
      <c r="J25" s="15">
        <f t="shared" si="0"/>
        <v>0</v>
      </c>
    </row>
    <row r="26" spans="1:10" x14ac:dyDescent="0.25">
      <c r="A26" s="4" t="s">
        <v>372</v>
      </c>
      <c r="B26" s="4" t="s">
        <v>373</v>
      </c>
      <c r="C26" s="4" t="s">
        <v>374</v>
      </c>
      <c r="D26" s="4" t="s">
        <v>375</v>
      </c>
      <c r="E26" s="4" t="s">
        <v>3</v>
      </c>
      <c r="F26" s="5">
        <v>45077</v>
      </c>
      <c r="G26" s="12">
        <v>5</v>
      </c>
      <c r="H26" s="12">
        <v>1</v>
      </c>
      <c r="I26" s="58"/>
      <c r="J26" s="15">
        <f t="shared" si="0"/>
        <v>0</v>
      </c>
    </row>
    <row r="27" spans="1:10" x14ac:dyDescent="0.25">
      <c r="A27" s="4" t="s">
        <v>376</v>
      </c>
      <c r="B27" s="4" t="s">
        <v>377</v>
      </c>
      <c r="C27" s="4" t="s">
        <v>378</v>
      </c>
      <c r="D27" s="4" t="s">
        <v>379</v>
      </c>
      <c r="E27" s="4" t="s">
        <v>3</v>
      </c>
      <c r="F27" s="5">
        <v>45077</v>
      </c>
      <c r="G27" s="12">
        <v>5</v>
      </c>
      <c r="H27" s="12">
        <v>1</v>
      </c>
      <c r="I27" s="58"/>
      <c r="J27" s="15">
        <f t="shared" si="0"/>
        <v>0</v>
      </c>
    </row>
    <row r="28" spans="1:10" x14ac:dyDescent="0.25">
      <c r="A28" s="4" t="s">
        <v>380</v>
      </c>
      <c r="B28" s="4" t="s">
        <v>381</v>
      </c>
      <c r="C28" s="4" t="s">
        <v>382</v>
      </c>
      <c r="D28" s="4" t="s">
        <v>383</v>
      </c>
      <c r="E28" s="4" t="s">
        <v>3</v>
      </c>
      <c r="F28" s="5">
        <v>45077</v>
      </c>
      <c r="G28" s="12">
        <v>5</v>
      </c>
      <c r="H28" s="12">
        <v>1</v>
      </c>
      <c r="I28" s="58"/>
      <c r="J28" s="15">
        <f t="shared" si="0"/>
        <v>0</v>
      </c>
    </row>
    <row r="29" spans="1:10" x14ac:dyDescent="0.25">
      <c r="A29" s="4" t="s">
        <v>384</v>
      </c>
      <c r="B29" s="4" t="s">
        <v>385</v>
      </c>
      <c r="C29" s="4" t="s">
        <v>386</v>
      </c>
      <c r="D29" s="4" t="s">
        <v>387</v>
      </c>
      <c r="E29" s="4" t="s">
        <v>3</v>
      </c>
      <c r="F29" s="5">
        <v>45077</v>
      </c>
      <c r="G29" s="12">
        <v>5</v>
      </c>
      <c r="H29" s="12">
        <v>1</v>
      </c>
      <c r="I29" s="58"/>
      <c r="J29" s="15">
        <f t="shared" si="0"/>
        <v>0</v>
      </c>
    </row>
    <row r="30" spans="1:10" x14ac:dyDescent="0.25">
      <c r="A30" s="4" t="s">
        <v>388</v>
      </c>
      <c r="B30" s="4" t="s">
        <v>3</v>
      </c>
      <c r="C30" s="4" t="s">
        <v>3</v>
      </c>
      <c r="D30" s="4" t="s">
        <v>3</v>
      </c>
      <c r="E30" s="4" t="s">
        <v>3</v>
      </c>
      <c r="F30" s="5">
        <v>45077</v>
      </c>
      <c r="G30" s="12">
        <v>5</v>
      </c>
      <c r="H30" s="12">
        <v>1</v>
      </c>
      <c r="I30" s="58"/>
      <c r="J30" s="15">
        <f t="shared" si="0"/>
        <v>0</v>
      </c>
    </row>
    <row r="31" spans="1:10" x14ac:dyDescent="0.25">
      <c r="A31" s="4" t="s">
        <v>389</v>
      </c>
      <c r="B31" s="4" t="s">
        <v>390</v>
      </c>
      <c r="C31" s="4" t="s">
        <v>391</v>
      </c>
      <c r="D31" s="4" t="s">
        <v>392</v>
      </c>
      <c r="E31" s="4" t="s">
        <v>3</v>
      </c>
      <c r="F31" s="5">
        <v>45077</v>
      </c>
      <c r="G31" s="12">
        <v>5</v>
      </c>
      <c r="H31" s="12">
        <v>1</v>
      </c>
      <c r="I31" s="58"/>
      <c r="J31" s="15">
        <f t="shared" si="0"/>
        <v>0</v>
      </c>
    </row>
    <row r="32" spans="1:10" x14ac:dyDescent="0.25">
      <c r="A32" s="4" t="s">
        <v>393</v>
      </c>
      <c r="B32" s="4" t="s">
        <v>394</v>
      </c>
      <c r="C32" s="4" t="s">
        <v>395</v>
      </c>
      <c r="D32" s="4" t="s">
        <v>396</v>
      </c>
      <c r="E32" s="4" t="s">
        <v>3</v>
      </c>
      <c r="F32" s="5">
        <v>45077</v>
      </c>
      <c r="G32" s="12">
        <v>5</v>
      </c>
      <c r="H32" s="12">
        <v>1</v>
      </c>
      <c r="I32" s="58"/>
      <c r="J32" s="15">
        <f t="shared" si="0"/>
        <v>0</v>
      </c>
    </row>
    <row r="34" spans="1:10" x14ac:dyDescent="0.25">
      <c r="A34" s="18" t="s">
        <v>411</v>
      </c>
      <c r="B34" s="19"/>
      <c r="C34" s="19"/>
      <c r="D34" s="19"/>
      <c r="E34" s="19"/>
      <c r="F34" s="19"/>
      <c r="G34" s="19"/>
      <c r="H34" s="19"/>
      <c r="I34" s="20"/>
      <c r="J34" s="17">
        <f>SUM(J5:J33)</f>
        <v>0</v>
      </c>
    </row>
    <row r="35" spans="1:10" x14ac:dyDescent="0.25">
      <c r="A35" s="18" t="s">
        <v>412</v>
      </c>
      <c r="B35" s="19"/>
      <c r="C35" s="19"/>
      <c r="D35" s="19"/>
      <c r="E35" s="19"/>
      <c r="F35" s="20"/>
      <c r="G35" s="103">
        <v>0</v>
      </c>
      <c r="H35" s="108"/>
      <c r="I35" s="104"/>
      <c r="J35" s="17">
        <f>J34*G35</f>
        <v>0</v>
      </c>
    </row>
    <row r="36" spans="1:10" x14ac:dyDescent="0.25">
      <c r="A36" s="18" t="s">
        <v>413</v>
      </c>
      <c r="B36" s="19"/>
      <c r="C36" s="19"/>
      <c r="D36" s="19"/>
      <c r="E36" s="19"/>
      <c r="F36" s="19"/>
      <c r="G36" s="19"/>
      <c r="H36" s="19"/>
      <c r="I36" s="20"/>
      <c r="J36" s="17">
        <f>J34+J35</f>
        <v>0</v>
      </c>
    </row>
  </sheetData>
  <mergeCells count="2">
    <mergeCell ref="G35:I35"/>
    <mergeCell ref="A2:J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C13" sqref="C13"/>
    </sheetView>
  </sheetViews>
  <sheetFormatPr defaultRowHeight="15" x14ac:dyDescent="0.25"/>
  <cols>
    <col min="1" max="1" width="15.5703125" bestFit="1" customWidth="1"/>
    <col min="2" max="2" width="15.7109375" bestFit="1" customWidth="1"/>
    <col min="3" max="3" width="8.28515625" bestFit="1" customWidth="1"/>
    <col min="4" max="4" width="10.140625" bestFit="1" customWidth="1"/>
    <col min="5" max="5" width="7" bestFit="1" customWidth="1"/>
    <col min="6" max="6" width="5.42578125" bestFit="1" customWidth="1"/>
    <col min="7" max="7" width="13.85546875" bestFit="1" customWidth="1"/>
    <col min="8" max="8" width="19.85546875" customWidth="1"/>
  </cols>
  <sheetData>
    <row r="1" spans="1:8" ht="15.75" thickBot="1" x14ac:dyDescent="0.3"/>
    <row r="2" spans="1:8" ht="18" thickBot="1" x14ac:dyDescent="0.35">
      <c r="A2" s="105" t="s">
        <v>451</v>
      </c>
      <c r="B2" s="106"/>
      <c r="C2" s="106"/>
      <c r="D2" s="106"/>
      <c r="E2" s="106"/>
      <c r="F2" s="106"/>
      <c r="G2" s="106"/>
      <c r="H2" s="107"/>
    </row>
    <row r="3" spans="1:8" x14ac:dyDescent="0.25">
      <c r="A3" s="65" t="s">
        <v>0</v>
      </c>
      <c r="B3" s="65" t="s">
        <v>1</v>
      </c>
      <c r="C3" s="65" t="s">
        <v>153</v>
      </c>
      <c r="D3" s="66" t="s">
        <v>409</v>
      </c>
      <c r="E3" s="9" t="s">
        <v>402</v>
      </c>
      <c r="F3" s="9" t="s">
        <v>406</v>
      </c>
      <c r="G3" s="9" t="s">
        <v>403</v>
      </c>
      <c r="H3" s="9" t="s">
        <v>404</v>
      </c>
    </row>
    <row r="4" spans="1:8" x14ac:dyDescent="0.25">
      <c r="A4" s="3"/>
      <c r="B4" s="3"/>
      <c r="C4" s="3"/>
      <c r="D4" s="16" t="s">
        <v>408</v>
      </c>
      <c r="E4" s="3" t="s">
        <v>405</v>
      </c>
      <c r="F4" s="3" t="s">
        <v>407</v>
      </c>
      <c r="G4" s="3" t="s">
        <v>410</v>
      </c>
      <c r="H4" s="3" t="s">
        <v>410</v>
      </c>
    </row>
    <row r="5" spans="1:8" x14ac:dyDescent="0.25">
      <c r="A5" s="4" t="s">
        <v>397</v>
      </c>
      <c r="B5" s="4" t="s">
        <v>398</v>
      </c>
      <c r="C5" s="4" t="s">
        <v>399</v>
      </c>
      <c r="D5" s="5">
        <v>46295</v>
      </c>
      <c r="E5" s="12">
        <v>5</v>
      </c>
      <c r="F5" s="12">
        <v>1</v>
      </c>
      <c r="G5" s="58"/>
      <c r="H5" s="15">
        <f>G5*F5</f>
        <v>0</v>
      </c>
    </row>
    <row r="6" spans="1:8" x14ac:dyDescent="0.25">
      <c r="A6" s="4" t="s">
        <v>397</v>
      </c>
      <c r="B6" s="4" t="s">
        <v>400</v>
      </c>
      <c r="C6" s="4" t="s">
        <v>3</v>
      </c>
      <c r="D6" s="5">
        <v>46295</v>
      </c>
      <c r="E6" s="12">
        <v>5</v>
      </c>
      <c r="F6" s="12">
        <v>1</v>
      </c>
      <c r="G6" s="58"/>
      <c r="H6" s="15">
        <f>G6*F6</f>
        <v>0</v>
      </c>
    </row>
    <row r="7" spans="1:8" x14ac:dyDescent="0.25">
      <c r="A7" s="4" t="s">
        <v>397</v>
      </c>
      <c r="B7" s="4" t="s">
        <v>401</v>
      </c>
      <c r="C7" s="4" t="s">
        <v>3</v>
      </c>
      <c r="D7" s="5">
        <v>46295</v>
      </c>
      <c r="E7" s="12">
        <v>5</v>
      </c>
      <c r="F7" s="12">
        <v>1</v>
      </c>
      <c r="G7" s="58"/>
      <c r="H7" s="15">
        <f>G7*F7</f>
        <v>0</v>
      </c>
    </row>
    <row r="9" spans="1:8" x14ac:dyDescent="0.25">
      <c r="A9" s="18" t="s">
        <v>411</v>
      </c>
      <c r="B9" s="19"/>
      <c r="C9" s="19"/>
      <c r="D9" s="19"/>
      <c r="E9" s="19"/>
      <c r="F9" s="19"/>
      <c r="G9" s="20"/>
      <c r="H9" s="17">
        <f>SUM(H5:H8)</f>
        <v>0</v>
      </c>
    </row>
    <row r="10" spans="1:8" x14ac:dyDescent="0.25">
      <c r="A10" s="18" t="s">
        <v>412</v>
      </c>
      <c r="B10" s="19"/>
      <c r="C10" s="19"/>
      <c r="D10" s="20"/>
      <c r="E10" s="60">
        <v>0</v>
      </c>
      <c r="F10" s="61"/>
      <c r="G10" s="21"/>
      <c r="H10" s="17">
        <f>H9*E10</f>
        <v>0</v>
      </c>
    </row>
    <row r="11" spans="1:8" x14ac:dyDescent="0.25">
      <c r="A11" s="18" t="s">
        <v>413</v>
      </c>
      <c r="B11" s="19"/>
      <c r="C11" s="19"/>
      <c r="D11" s="19"/>
      <c r="E11" s="19"/>
      <c r="F11" s="19"/>
      <c r="G11" s="20"/>
      <c r="H11" s="17">
        <f>H9+H10</f>
        <v>0</v>
      </c>
    </row>
  </sheetData>
  <mergeCells count="1">
    <mergeCell ref="A2:H2"/>
  </mergeCells>
  <pageMargins left="0.7" right="0.7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Rekapitulace služeb</vt:lpstr>
      <vt:lpstr>elektroinstalace nemocnice</vt:lpstr>
      <vt:lpstr>elektroinstalace byty</vt:lpstr>
      <vt:lpstr>hromosvody nemocnice</vt:lpstr>
      <vt:lpstr>hromosvody byty</vt:lpstr>
      <vt:lpstr>kuchyně</vt:lpstr>
      <vt:lpstr>údržba</vt:lpstr>
      <vt:lpstr>prádelna</vt:lpstr>
      <vt:lpstr>terapie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Malík</dc:creator>
  <cp:lastModifiedBy>Bc. Petr Šámal</cp:lastModifiedBy>
  <cp:lastPrinted>2022-11-30T07:02:56Z</cp:lastPrinted>
  <dcterms:created xsi:type="dcterms:W3CDTF">2022-02-16T12:45:48Z</dcterms:created>
  <dcterms:modified xsi:type="dcterms:W3CDTF">2022-11-30T09:37:36Z</dcterms:modified>
</cp:coreProperties>
</file>